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1416" windowWidth="10500" windowHeight="3996" firstSheet="1" activeTab="1"/>
  </bookViews>
  <sheets>
    <sheet name="Лист1" sheetId="1" state="hidden" r:id="rId1"/>
    <sheet name="2019 г" sheetId="2" r:id="rId2"/>
    <sheet name="Лист3" sheetId="3" r:id="rId3"/>
  </sheets>
  <definedNames>
    <definedName name="Z_D1CA7BFC_F4EB_4B7C_9250_76871257B239_.wvu.Cols" localSheetId="1" hidden="1">'2019 г'!$D:$F</definedName>
    <definedName name="Z_D1CA7BFC_F4EB_4B7C_9250_76871257B239_.wvu.Rows" localSheetId="1" hidden="1">'2019 г'!$13:$13</definedName>
  </definedNames>
  <calcPr calcId="145621"/>
  <customWorkbookViews>
    <customWorkbookView name="user - Личное представление" guid="{D1CA7BFC-F4EB-4B7C-9250-76871257B239}" mergeInterval="0" personalView="1" maximized="1" windowWidth="1916" windowHeight="797" activeSheetId="2"/>
    <customWorkbookView name="Владимир - Личное представление" guid="{D4D84483-E942-4AEA-9C20-A3543FE91EE6}" mergeInterval="0" personalView="1" maximized="1" windowWidth="1362" windowHeight="543" activeSheetId="2"/>
    <customWorkbookView name="Шалаев - Личное представление" guid="{0734B8BC-8EA3-4FB5-A760-A569D5F55929}" mergeInterval="0" personalView="1" maximized="1" windowWidth="1362" windowHeight="536" activeSheetId="1"/>
  </customWorkbookViews>
</workbook>
</file>

<file path=xl/calcChain.xml><?xml version="1.0" encoding="utf-8"?>
<calcChain xmlns="http://schemas.openxmlformats.org/spreadsheetml/2006/main">
  <c r="H80" i="2" l="1"/>
  <c r="H76" i="2"/>
  <c r="H71" i="2"/>
  <c r="H67" i="2"/>
  <c r="H62" i="2"/>
  <c r="H58" i="2"/>
  <c r="H53" i="2"/>
  <c r="H48" i="2"/>
  <c r="H44" i="2"/>
  <c r="H39" i="2"/>
  <c r="H34" i="2"/>
  <c r="H30" i="2"/>
  <c r="H26" i="2"/>
  <c r="H22" i="2"/>
  <c r="H17" i="2"/>
  <c r="H9" i="2"/>
  <c r="G7" i="2"/>
  <c r="H7" i="2" s="1"/>
  <c r="G81" i="2"/>
  <c r="H81" i="2" s="1"/>
  <c r="G80" i="2"/>
  <c r="G79" i="2"/>
  <c r="H79" i="2" s="1"/>
  <c r="G78" i="2"/>
  <c r="H78" i="2" s="1"/>
  <c r="G77" i="2"/>
  <c r="H77" i="2" s="1"/>
  <c r="G76" i="2"/>
  <c r="G74" i="2"/>
  <c r="H74" i="2" s="1"/>
  <c r="G73" i="2"/>
  <c r="H73" i="2" s="1"/>
  <c r="G72" i="2"/>
  <c r="H72" i="2" s="1"/>
  <c r="G71" i="2"/>
  <c r="G70" i="2"/>
  <c r="H70" i="2" s="1"/>
  <c r="G69" i="2"/>
  <c r="H69" i="2" s="1"/>
  <c r="G68" i="2"/>
  <c r="H68" i="2" s="1"/>
  <c r="G67" i="2"/>
  <c r="G66" i="2"/>
  <c r="H66" i="2" s="1"/>
  <c r="G65" i="2"/>
  <c r="H65" i="2" s="1"/>
  <c r="G63" i="2"/>
  <c r="H63" i="2" s="1"/>
  <c r="G62" i="2"/>
  <c r="G61" i="2"/>
  <c r="H61" i="2" s="1"/>
  <c r="G60" i="2"/>
  <c r="H60" i="2" s="1"/>
  <c r="G59" i="2"/>
  <c r="H59" i="2" s="1"/>
  <c r="G58" i="2"/>
  <c r="G57" i="2"/>
  <c r="H57" i="2" s="1"/>
  <c r="G55" i="2"/>
  <c r="H55" i="2" s="1"/>
  <c r="G54" i="2"/>
  <c r="H54" i="2" s="1"/>
  <c r="G53" i="2"/>
  <c r="G52" i="2"/>
  <c r="H52" i="2" s="1"/>
  <c r="G50" i="2"/>
  <c r="H50" i="2" s="1"/>
  <c r="G49" i="2"/>
  <c r="H49" i="2" s="1"/>
  <c r="G48" i="2"/>
  <c r="G47" i="2"/>
  <c r="H47" i="2" s="1"/>
  <c r="G46" i="2"/>
  <c r="H46" i="2" s="1"/>
  <c r="G45" i="2"/>
  <c r="H45" i="2" s="1"/>
  <c r="G44" i="2"/>
  <c r="G43" i="2"/>
  <c r="H43" i="2" s="1"/>
  <c r="G41" i="2"/>
  <c r="H41" i="2" s="1"/>
  <c r="G40" i="2"/>
  <c r="H40" i="2" s="1"/>
  <c r="G39" i="2"/>
  <c r="G38" i="2"/>
  <c r="H38" i="2" s="1"/>
  <c r="G37" i="2"/>
  <c r="H37" i="2" s="1"/>
  <c r="G35" i="2"/>
  <c r="H35" i="2" s="1"/>
  <c r="G34" i="2"/>
  <c r="G33" i="2"/>
  <c r="H33" i="2" s="1"/>
  <c r="G32" i="2"/>
  <c r="H32" i="2" s="1"/>
  <c r="G31" i="2"/>
  <c r="H31" i="2" s="1"/>
  <c r="G30" i="2"/>
  <c r="G29" i="2"/>
  <c r="H29" i="2" s="1"/>
  <c r="G28" i="2"/>
  <c r="H28" i="2" s="1"/>
  <c r="G27" i="2"/>
  <c r="H27" i="2" s="1"/>
  <c r="G26" i="2"/>
  <c r="G25" i="2"/>
  <c r="H25" i="2" s="1"/>
  <c r="G24" i="2"/>
  <c r="H24" i="2" s="1"/>
  <c r="G23" i="2"/>
  <c r="H23" i="2" s="1"/>
  <c r="G22" i="2"/>
  <c r="G21" i="2"/>
  <c r="H21" i="2" s="1"/>
  <c r="G20" i="2"/>
  <c r="H20" i="2" s="1"/>
  <c r="G19" i="2"/>
  <c r="H19" i="2" s="1"/>
  <c r="G17" i="2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G8" i="2"/>
  <c r="H8" i="2" s="1"/>
  <c r="E74" i="2" l="1"/>
  <c r="E73" i="2"/>
  <c r="E72" i="2"/>
  <c r="E71" i="2"/>
  <c r="E70" i="2"/>
  <c r="E69" i="2"/>
  <c r="E68" i="2"/>
  <c r="E67" i="2"/>
  <c r="E66" i="2"/>
  <c r="E65" i="2"/>
  <c r="E81" i="2" l="1"/>
  <c r="E80" i="2"/>
  <c r="E79" i="2"/>
  <c r="E78" i="2"/>
  <c r="E77" i="2"/>
  <c r="E76" i="2"/>
  <c r="E63" i="2"/>
  <c r="E62" i="2"/>
  <c r="E61" i="2"/>
  <c r="E60" i="2"/>
  <c r="E59" i="2"/>
  <c r="E58" i="2"/>
  <c r="E57" i="2"/>
  <c r="E55" i="2"/>
  <c r="E54" i="2"/>
  <c r="E53" i="2"/>
  <c r="E52" i="2"/>
  <c r="E50" i="2"/>
  <c r="E49" i="2"/>
  <c r="E48" i="2"/>
  <c r="E47" i="2"/>
  <c r="E46" i="2"/>
  <c r="E45" i="2"/>
  <c r="E44" i="2"/>
  <c r="E43" i="2"/>
  <c r="E41" i="2"/>
  <c r="E40" i="2"/>
  <c r="E39" i="2"/>
  <c r="E38" i="2"/>
  <c r="E37" i="2"/>
  <c r="E35" i="2" l="1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3" i="2"/>
  <c r="E12" i="2"/>
  <c r="E11" i="2"/>
  <c r="E10" i="2"/>
  <c r="E9" i="2"/>
  <c r="E8" i="2"/>
  <c r="E7" i="2"/>
  <c r="G8" i="1" l="1"/>
  <c r="G18" i="1" l="1"/>
  <c r="F18" i="1"/>
  <c r="D18" i="1"/>
  <c r="D62" i="1" l="1"/>
  <c r="D46" i="1" l="1"/>
  <c r="D10" i="1" l="1"/>
  <c r="F68" i="1" l="1"/>
  <c r="F69" i="1"/>
  <c r="F70" i="1"/>
  <c r="F71" i="1"/>
  <c r="F72" i="1"/>
  <c r="F73" i="1"/>
  <c r="F74" i="1"/>
  <c r="G67" i="1"/>
  <c r="F67" i="1" l="1"/>
  <c r="D67" i="1"/>
  <c r="G33" i="1"/>
  <c r="D33" i="1"/>
  <c r="F33" i="1"/>
  <c r="D68" i="1" l="1"/>
  <c r="D69" i="1"/>
  <c r="D70" i="1"/>
  <c r="D71" i="1"/>
  <c r="D72" i="1"/>
  <c r="D73" i="1"/>
  <c r="D74" i="1"/>
  <c r="D66" i="1"/>
  <c r="D52" i="1"/>
  <c r="D53" i="1"/>
  <c r="D54" i="1"/>
  <c r="D55" i="1"/>
  <c r="D56" i="1"/>
  <c r="D57" i="1"/>
  <c r="D58" i="1"/>
  <c r="D59" i="1"/>
  <c r="D60" i="1"/>
  <c r="D61" i="1"/>
  <c r="D63" i="1"/>
  <c r="D51" i="1"/>
  <c r="D41" i="1"/>
  <c r="D42" i="1"/>
  <c r="D44" i="1"/>
  <c r="D45" i="1"/>
  <c r="D47" i="1"/>
  <c r="D48" i="1"/>
  <c r="D34" i="1"/>
  <c r="D35" i="1"/>
  <c r="D36" i="1"/>
  <c r="D37" i="1"/>
  <c r="D32" i="1"/>
  <c r="D12" i="1"/>
  <c r="D9" i="1"/>
  <c r="D11" i="1"/>
  <c r="D13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8" i="1"/>
  <c r="D29" i="1"/>
  <c r="D8" i="1"/>
  <c r="F52" i="1"/>
  <c r="F53" i="1"/>
  <c r="F54" i="1"/>
  <c r="F55" i="1"/>
  <c r="F56" i="1"/>
  <c r="F57" i="1"/>
  <c r="F58" i="1"/>
  <c r="F59" i="1"/>
  <c r="F60" i="1"/>
  <c r="F61" i="1"/>
  <c r="F62" i="1"/>
  <c r="F63" i="1"/>
  <c r="F51" i="1"/>
  <c r="F41" i="1"/>
  <c r="F42" i="1"/>
  <c r="F44" i="1"/>
  <c r="F45" i="1"/>
  <c r="F46" i="1"/>
  <c r="F47" i="1"/>
  <c r="F48" i="1"/>
  <c r="F40" i="1"/>
  <c r="F34" i="1"/>
  <c r="F35" i="1"/>
  <c r="F36" i="1"/>
  <c r="F37" i="1"/>
  <c r="F32" i="1"/>
  <c r="F29" i="1"/>
  <c r="F8" i="1"/>
  <c r="F9" i="1"/>
  <c r="F10" i="1"/>
  <c r="F11" i="1"/>
  <c r="F22" i="1"/>
  <c r="F23" i="1"/>
  <c r="F24" i="1"/>
  <c r="F25" i="1"/>
  <c r="F26" i="1"/>
  <c r="F27" i="1"/>
  <c r="F28" i="1"/>
  <c r="F13" i="1"/>
  <c r="F14" i="1"/>
  <c r="F15" i="1"/>
  <c r="F16" i="1"/>
  <c r="F17" i="1"/>
  <c r="F19" i="1"/>
  <c r="G42" i="1" l="1"/>
  <c r="D40" i="1"/>
  <c r="F20" i="1" l="1"/>
  <c r="F21" i="1"/>
  <c r="G60" i="1"/>
  <c r="F12" i="1" l="1"/>
  <c r="G12" i="1" l="1"/>
  <c r="F66" i="1" l="1"/>
  <c r="G58" i="1" l="1"/>
  <c r="G72" i="1" l="1"/>
  <c r="G68" i="1" l="1"/>
  <c r="G74" i="1"/>
  <c r="G73" i="1"/>
  <c r="G70" i="1"/>
  <c r="G69" i="1"/>
  <c r="G71" i="1"/>
  <c r="G66" i="1"/>
  <c r="G61" i="1"/>
  <c r="G59" i="1"/>
  <c r="G57" i="1"/>
  <c r="G63" i="1"/>
  <c r="G62" i="1"/>
  <c r="G56" i="1"/>
  <c r="G55" i="1"/>
  <c r="G54" i="1"/>
  <c r="G53" i="1"/>
  <c r="G52" i="1"/>
  <c r="G51" i="1"/>
  <c r="G41" i="1"/>
  <c r="G46" i="1"/>
  <c r="G47" i="1"/>
  <c r="G45" i="1"/>
  <c r="G40" i="1"/>
  <c r="G48" i="1"/>
  <c r="G44" i="1"/>
  <c r="G36" i="1"/>
  <c r="G37" i="1"/>
  <c r="G32" i="1"/>
  <c r="G35" i="1"/>
  <c r="G34" i="1"/>
  <c r="G29" i="1" l="1"/>
  <c r="G28" i="1"/>
  <c r="G27" i="1"/>
  <c r="G26" i="1"/>
  <c r="G25" i="1"/>
  <c r="G24" i="1"/>
  <c r="G23" i="1"/>
  <c r="G22" i="1"/>
  <c r="G21" i="1"/>
  <c r="G20" i="1"/>
  <c r="G19" i="1"/>
  <c r="G17" i="1"/>
  <c r="G16" i="1"/>
  <c r="G15" i="1"/>
  <c r="G14" i="1"/>
  <c r="G13" i="1"/>
  <c r="G11" i="1"/>
  <c r="G10" i="1"/>
  <c r="G9" i="1"/>
  <c r="G43" i="1" l="1"/>
  <c r="F43" i="1"/>
  <c r="D43" i="1"/>
</calcChain>
</file>

<file path=xl/sharedStrings.xml><?xml version="1.0" encoding="utf-8"?>
<sst xmlns="http://schemas.openxmlformats.org/spreadsheetml/2006/main" count="302" uniqueCount="271">
  <si>
    <t>Наименование</t>
  </si>
  <si>
    <t>ТДШУ</t>
  </si>
  <si>
    <t>№ п/п</t>
  </si>
  <si>
    <t>ЭНПн 2,5/380 825/500</t>
  </si>
  <si>
    <t>681.815.016-71</t>
  </si>
  <si>
    <t>Фторопласт с кл. коробкой</t>
  </si>
  <si>
    <t>ЭНПфк 2,0/220  730/500</t>
  </si>
  <si>
    <t>681.818.021-19</t>
  </si>
  <si>
    <t>ЭНПк 0,8/220 440/250</t>
  </si>
  <si>
    <t>681.815.016-63</t>
  </si>
  <si>
    <t>ЭНПн 3,0/220 900/650</t>
  </si>
  <si>
    <t>681.815.016-51</t>
  </si>
  <si>
    <t>ЭНПфк 6,0/220  460/250</t>
  </si>
  <si>
    <t>681.818.021-29</t>
  </si>
  <si>
    <t>Фторопласт</t>
  </si>
  <si>
    <t>ЭНПф 2,0/220  610/450</t>
  </si>
  <si>
    <t>681.818.021-02</t>
  </si>
  <si>
    <t>681.818.021-06</t>
  </si>
  <si>
    <t>681.818.021-15</t>
  </si>
  <si>
    <t>ЭНПфк 1,6/220 550/350</t>
  </si>
  <si>
    <t>ЭНПфк(Ф) 3,0/220 700/500</t>
  </si>
  <si>
    <t>681.818.021-12</t>
  </si>
  <si>
    <t>ЭНПн 2,0/220 660/460</t>
  </si>
  <si>
    <t>681.815.016-58</t>
  </si>
  <si>
    <t>ЭНПн 2,0/380 660/460</t>
  </si>
  <si>
    <t>681.815.016-66</t>
  </si>
  <si>
    <t>ЭНПн 1,3/220 575/300</t>
  </si>
  <si>
    <t>681.815.016-65</t>
  </si>
  <si>
    <t>ЭНПн 4,0/380 980/600</t>
  </si>
  <si>
    <t>ЭНПт 4,0/380 980/600</t>
  </si>
  <si>
    <t>681.815.016-43</t>
  </si>
  <si>
    <t>681.815.016-41</t>
  </si>
  <si>
    <t>ЭНПт 3,5/220 900/700</t>
  </si>
  <si>
    <t>681.815.016-</t>
  </si>
  <si>
    <t>ЭНПт 3,0/220 900/650</t>
  </si>
  <si>
    <t>681.815.016-80</t>
  </si>
  <si>
    <t>ЭНПк 3,0/220 900/650</t>
  </si>
  <si>
    <t>681.815.016-75</t>
  </si>
  <si>
    <t>ЭНПк 1,0/220 580/360</t>
  </si>
  <si>
    <t>681.815.016-46</t>
  </si>
  <si>
    <t>ЭНПн 4,0/220 1330/850</t>
  </si>
  <si>
    <t>681.815.016-59</t>
  </si>
  <si>
    <t>ЭНПн 2,0/220 900/700</t>
  </si>
  <si>
    <t>681.815.016-82</t>
  </si>
  <si>
    <t>ЭНПф 2,0/220  700/450</t>
  </si>
  <si>
    <t>ЭНПфк 4,0/220 - 460/200</t>
  </si>
  <si>
    <t>681818.021-29</t>
  </si>
  <si>
    <t>681.815.016-89</t>
  </si>
  <si>
    <t>ЭНПт 3,0/380 975/900/600</t>
  </si>
  <si>
    <t>681.815.016-90</t>
  </si>
  <si>
    <t>ЭНПн 2,5/380 775/500</t>
  </si>
  <si>
    <t>681.815.016-78</t>
  </si>
  <si>
    <t>ЭНПн 5,0/220 1075/1000/800</t>
  </si>
  <si>
    <t>681.815.016-91</t>
  </si>
  <si>
    <t>ЭНПт 5,0/220 1075/1000/800</t>
  </si>
  <si>
    <t>681.815.016-92</t>
  </si>
  <si>
    <t>ЭНПн 4,0/380 2075/2000/1400</t>
  </si>
  <si>
    <t>681.815.016-93</t>
  </si>
  <si>
    <t>Титановый кожух</t>
  </si>
  <si>
    <t>Кварцевый кожух</t>
  </si>
  <si>
    <t>Нержавеющий кожух</t>
  </si>
  <si>
    <t>ЭНПн 3,0/380 975/900/600</t>
  </si>
  <si>
    <t>ЭНПк 1,5/220 575/500/350</t>
  </si>
  <si>
    <t>681.815.016-94</t>
  </si>
  <si>
    <t>ЭНПн 1,8/220 660/400</t>
  </si>
  <si>
    <t>681.815.016-84</t>
  </si>
  <si>
    <t>ЭНПн 2,0/220 860/600</t>
  </si>
  <si>
    <t>681.815.016-85</t>
  </si>
  <si>
    <t>ЭНПф 2,0/220  660/410</t>
  </si>
  <si>
    <t>681.818.021</t>
  </si>
  <si>
    <t>ЭНПк 3,0/380 900/600</t>
  </si>
  <si>
    <t>ЭНПк 0,5/220 400/220</t>
  </si>
  <si>
    <t>681.815.016-20</t>
  </si>
  <si>
    <t>ЭНПк 0,8/220 660/250</t>
  </si>
  <si>
    <t>681.815.016-74</t>
  </si>
  <si>
    <t>ЭНПк 1,0/220 610/280</t>
  </si>
  <si>
    <t>681.815.016-87</t>
  </si>
  <si>
    <t>ЭНПфк 3,0/220  900/700</t>
  </si>
  <si>
    <t>681.818.021-24</t>
  </si>
  <si>
    <t>ЭНПфк 2,0/220  825/500</t>
  </si>
  <si>
    <t>681.818.021-18</t>
  </si>
  <si>
    <t>ЭНПн 6,0/380 1655/1580/1150</t>
  </si>
  <si>
    <t>681.815.016-97</t>
  </si>
  <si>
    <t>ЭНПк 2,0/220 775/500</t>
  </si>
  <si>
    <t>681.815.016-73</t>
  </si>
  <si>
    <t>ЭНПн 3,5/220 900/700</t>
  </si>
  <si>
    <t>681.815.016-76</t>
  </si>
  <si>
    <t>ЭНПн 2,0/220 520/300</t>
  </si>
  <si>
    <t>681.815.016-48</t>
  </si>
  <si>
    <t>ЭНПфк 2,0/220  825/550</t>
  </si>
  <si>
    <t>681.818.021-20</t>
  </si>
  <si>
    <t>ЭНПн 2,0/220 700/450</t>
  </si>
  <si>
    <t>681.815.016-50</t>
  </si>
  <si>
    <t>ЭНПф 1,0/220  700/450</t>
  </si>
  <si>
    <t>681.818.021-27</t>
  </si>
  <si>
    <t>ЭНПт 4,0/220 1100/850</t>
  </si>
  <si>
    <t>ЭНПн 4,0/220 1100/850</t>
  </si>
  <si>
    <t>ЭНПн 5,0/380 2075/2000/1400</t>
  </si>
  <si>
    <t>681.815.016-98</t>
  </si>
  <si>
    <t>681.815.016-49</t>
  </si>
  <si>
    <t>681.815.016-44</t>
  </si>
  <si>
    <t>ЭНПт 2,0/220 900/500</t>
  </si>
  <si>
    <t>681.815.016-81</t>
  </si>
  <si>
    <t>ЭНПк 2,5/220  875/560</t>
  </si>
  <si>
    <t>681.815.016-47</t>
  </si>
  <si>
    <t>ЭНПк 2,5/220 590/430</t>
  </si>
  <si>
    <t>681.815.012</t>
  </si>
  <si>
    <t>ЭНПфк 1,6/220- 675/350</t>
  </si>
  <si>
    <t>681.818.021-30</t>
  </si>
  <si>
    <t xml:space="preserve">Курс Евро на </t>
  </si>
  <si>
    <t>Цена в соответствии с курсом</t>
  </si>
  <si>
    <t>Цена с НДС (при Е=40 р.)</t>
  </si>
  <si>
    <t>Цена с коэф.1.3 и с НДС</t>
  </si>
  <si>
    <t>ЭНПт 2,5/380 825/500</t>
  </si>
  <si>
    <t>ЭНПк 2,0/380 775/700/500</t>
  </si>
  <si>
    <t>ЭНПк 2,5/220  850/500</t>
  </si>
  <si>
    <t>ЭНПн 2,0/220 875/500</t>
  </si>
  <si>
    <t>Цена с коэф.1.4 и с НДС</t>
  </si>
  <si>
    <t>ВМК инвест</t>
  </si>
  <si>
    <t>ЗАО "Электроисточник"</t>
  </si>
  <si>
    <t xml:space="preserve"> </t>
  </si>
  <si>
    <t>Цена с НДС</t>
  </si>
  <si>
    <t>Нитэл</t>
  </si>
  <si>
    <t>ЭНПф 2,0/220  500/350</t>
  </si>
  <si>
    <t>681.818.021-03</t>
  </si>
  <si>
    <t>ЭНПт 2,5/380 730/500</t>
  </si>
  <si>
    <t>681.815.016-42</t>
  </si>
  <si>
    <t>Комплект (15400 со скидкой)</t>
  </si>
  <si>
    <t>ОАО КСТ</t>
  </si>
  <si>
    <t>Прайс лист на основные виды погружных электронагревателей на 18.02.2015</t>
  </si>
  <si>
    <t>ЭНПн 2,5/380 700/500</t>
  </si>
  <si>
    <t>цены на апрель</t>
  </si>
  <si>
    <t>цены на май</t>
  </si>
  <si>
    <t>предварит</t>
  </si>
  <si>
    <t>цены на март без НДС</t>
  </si>
  <si>
    <t>цены на март с НДС</t>
  </si>
  <si>
    <t>Цена с НДС, руб/шт</t>
  </si>
  <si>
    <t>Цена без НДС
скидка-
 10 %</t>
  </si>
  <si>
    <t xml:space="preserve">                                                         ООО НПФ "Трансэлектро"</t>
  </si>
  <si>
    <t>ЭНПфк 1,6/220  675/350</t>
  </si>
  <si>
    <t>ЭНПфк 1,6/220  550/350</t>
  </si>
  <si>
    <t>681.818.021-00</t>
  </si>
  <si>
    <t>681.818.021-01</t>
  </si>
  <si>
    <t>ЭНПнк 1,3/220-575/300-51</t>
  </si>
  <si>
    <t>681815.016.001-02</t>
  </si>
  <si>
    <t>ЭНПнк 1,8/220-660/400-51</t>
  </si>
  <si>
    <t>681815.016.001-04</t>
  </si>
  <si>
    <t>ЭНПнк 2,0/220-875/500-51</t>
  </si>
  <si>
    <t>681815.016.001-18</t>
  </si>
  <si>
    <t>681815.016.001-05</t>
  </si>
  <si>
    <t>ЭНПнк 2,0/220-660/450-51</t>
  </si>
  <si>
    <t>ЭНПнк 2,0/220-860/600-51</t>
  </si>
  <si>
    <t>681815.016.001-17</t>
  </si>
  <si>
    <t>ЭНПнк 2,0/220-900/700-51</t>
  </si>
  <si>
    <t>681.815.016.001-19</t>
  </si>
  <si>
    <t>681.815.016.001-06</t>
  </si>
  <si>
    <t>ЭНПнк 2,0/380-660/450-51</t>
  </si>
  <si>
    <t>ЭНПнк 2,5/380-825/500-51</t>
  </si>
  <si>
    <t>681815.016.001-13</t>
  </si>
  <si>
    <t>ЭНПнк 2,5/380-700/500-51</t>
  </si>
  <si>
    <t>681815.016.001-36</t>
  </si>
  <si>
    <t>ЭНПнк 2,5/380-775/500-51</t>
  </si>
  <si>
    <t>681815.016.001-11</t>
  </si>
  <si>
    <t>ЭНПнк 3,0/220-900/650-51</t>
  </si>
  <si>
    <t>681815.016.001-20</t>
  </si>
  <si>
    <t>681815.016.001-23</t>
  </si>
  <si>
    <t>ЭНПнк 3,5/220-900/700-51</t>
  </si>
  <si>
    <t>681815.016.001-21</t>
  </si>
  <si>
    <t>681815.016.001-28</t>
  </si>
  <si>
    <t>681815.016.001-29</t>
  </si>
  <si>
    <t>681815.016.001-32</t>
  </si>
  <si>
    <t>ЭНПнк 4,0/220-1100/850-51</t>
  </si>
  <si>
    <t>ЭНПнк 4,0/220-1330/850-51</t>
  </si>
  <si>
    <t>ЭНПнк 5,0/380-2075/1400-51</t>
  </si>
  <si>
    <t>ЭНПнк 6,0/380-1675/1400-51</t>
  </si>
  <si>
    <t>681815.016.001-31</t>
  </si>
  <si>
    <t>Цена без НДС, 
руб/шт</t>
  </si>
  <si>
    <t>Фторопласт с клеммной коробкой</t>
  </si>
  <si>
    <t>ЭНПкк 1,0/220-580/350-54</t>
  </si>
  <si>
    <t>681.815.016.002-00</t>
  </si>
  <si>
    <t>ЭНПкк 2,0/220-775/500-54</t>
  </si>
  <si>
    <t>681.815.016.002-02</t>
  </si>
  <si>
    <t>ЭНПкк 2,5/220-875/550-54</t>
  </si>
  <si>
    <t>681.815.016.002-03</t>
  </si>
  <si>
    <t>681.815.016.002-05</t>
  </si>
  <si>
    <t>ЭНПкк 3,0/220-900/650-54</t>
  </si>
  <si>
    <t>ЭНПкк 1,5/220-575/350-54</t>
  </si>
  <si>
    <t>681.815.016.002-06</t>
  </si>
  <si>
    <t>681.815.016.002-09</t>
  </si>
  <si>
    <t>ЭНПкк 2,0/380-775/500-54</t>
  </si>
  <si>
    <t>681.815.016.002-08</t>
  </si>
  <si>
    <t>ЭНПкк 2,0/220-600/450-54</t>
  </si>
  <si>
    <t>Нержавеющий кожух d-51 мм</t>
  </si>
  <si>
    <t>Нержавеющий кожух d-48 мм</t>
  </si>
  <si>
    <t>681815.017-00</t>
  </si>
  <si>
    <t>ЭНПнк 3,0/380-975/600-51</t>
  </si>
  <si>
    <t>ЭНПнк 1,0/220-450/300-48</t>
  </si>
  <si>
    <t>ЭНПнк 2,0/220-700/450-48</t>
  </si>
  <si>
    <t>681815.017-01</t>
  </si>
  <si>
    <t>ЭНПнк 2,0/220-900/650-48</t>
  </si>
  <si>
    <t>681815.017-02</t>
  </si>
  <si>
    <t>681815.017-03</t>
  </si>
  <si>
    <t>ЭНПнк 4,0/220-1100/850-48</t>
  </si>
  <si>
    <t>681815.017-04</t>
  </si>
  <si>
    <t>ЭНПнк 4,0/220-1300/850-48</t>
  </si>
  <si>
    <t>681815.017-05</t>
  </si>
  <si>
    <t>ЭНПнк 2,0/380-700/450-48</t>
  </si>
  <si>
    <t>681815.017-10</t>
  </si>
  <si>
    <t>681815.017-11</t>
  </si>
  <si>
    <t>ЭНПнк 2,5/380-900/600-48</t>
  </si>
  <si>
    <t>681815.017-12</t>
  </si>
  <si>
    <t>ЭНПнк 3,0/380-1000/600-48</t>
  </si>
  <si>
    <t>681815.017-13</t>
  </si>
  <si>
    <t>ЭНПнк 3,5/380-1000/850-48</t>
  </si>
  <si>
    <t>681815.017-14</t>
  </si>
  <si>
    <t>ЭНПнк 4,0/380-1100/900-48</t>
  </si>
  <si>
    <t>Титановый кожух d-50 мм</t>
  </si>
  <si>
    <t>Титановый кожух d-52 мм</t>
  </si>
  <si>
    <t>ЭНПтк 1,0/220 400/300-50</t>
  </si>
  <si>
    <t>ЭНПтк 2,0/220 800/450-50</t>
  </si>
  <si>
    <t>681815.017-06</t>
  </si>
  <si>
    <t>681815.017-07</t>
  </si>
  <si>
    <t>ЭНПтк 2,5/220 850/500-50</t>
  </si>
  <si>
    <t>ЭНПтк 3,0/220 900/650-50</t>
  </si>
  <si>
    <t>681815.017-08</t>
  </si>
  <si>
    <t>ЭНПтк 4,0/220 1100/850-50</t>
  </si>
  <si>
    <t>681815.017-09</t>
  </si>
  <si>
    <t>681815.017-15</t>
  </si>
  <si>
    <t>ЭНПтк 2,0/380 600/450-50</t>
  </si>
  <si>
    <t>681815.017-16</t>
  </si>
  <si>
    <t>ЭНПтк 2,5/380 700/500-50</t>
  </si>
  <si>
    <t>681815.017-17</t>
  </si>
  <si>
    <t>ЭНПтк 3,0/380 900/600-50</t>
  </si>
  <si>
    <t>681815.017-18</t>
  </si>
  <si>
    <t>ЭНПтк 3,5/380 1000/650-50</t>
  </si>
  <si>
    <t>681815.017-19</t>
  </si>
  <si>
    <t>ЭНПтк 2,5/380 730/500-52</t>
  </si>
  <si>
    <t>681815.016.001-40</t>
  </si>
  <si>
    <t>681815.016.001-43</t>
  </si>
  <si>
    <t>ЭНПтк 3,0/220-900/650-52</t>
  </si>
  <si>
    <t>ЭНПтк 3,0/380-975/600-52</t>
  </si>
  <si>
    <t>681815.016.001-42</t>
  </si>
  <si>
    <t>ЭНПтк 3,5/220-900/700-52</t>
  </si>
  <si>
    <t>681815.016.001-45</t>
  </si>
  <si>
    <t>681815.016.001-46</t>
  </si>
  <si>
    <t>681815.016.001-47</t>
  </si>
  <si>
    <t>ЭНПтк 4,0/220-1100/850-52</t>
  </si>
  <si>
    <t>Кварцевый кожух d-54</t>
  </si>
  <si>
    <t>ЭНПтк 4,0/380 1300/850-50</t>
  </si>
  <si>
    <t>ЭНПнк 3,0/380-850/600-48</t>
  </si>
  <si>
    <t>681815.017-20</t>
  </si>
  <si>
    <t>ЭНПтк 4,0/380-980/800-52</t>
  </si>
  <si>
    <t>ЭНПфк 2,0/220  700/500</t>
  </si>
  <si>
    <t>Кварцевый кожух d-37</t>
  </si>
  <si>
    <t>ЭНПкк 1,0/220 350/250-37</t>
  </si>
  <si>
    <t>681815.016-126</t>
  </si>
  <si>
    <t xml:space="preserve">ЭНПкк 1,5/220 440/250-37  </t>
  </si>
  <si>
    <t>681815.016.003</t>
  </si>
  <si>
    <t>ЭНПкк 1,5/220 500/300-37</t>
  </si>
  <si>
    <t>681815.016-125</t>
  </si>
  <si>
    <t xml:space="preserve">ЭНПкк 1,6/220 700/450-37 </t>
  </si>
  <si>
    <t>681815.016-132</t>
  </si>
  <si>
    <t xml:space="preserve">         Тел: (831)281-81-09,</t>
  </si>
  <si>
    <t xml:space="preserve">         менеджер- Чижикова Наталия</t>
  </si>
  <si>
    <t xml:space="preserve">         Тел: (909)299-16-37</t>
  </si>
  <si>
    <t>ЭНПфк 3,2/220  1025/700</t>
  </si>
  <si>
    <t>681.818.021-16</t>
  </si>
  <si>
    <t>ЭНПфк 3,0/220  1375/1000</t>
  </si>
  <si>
    <t>681.818.021-28</t>
  </si>
  <si>
    <t xml:space="preserve">         tel.npp@gmail.com</t>
  </si>
  <si>
    <t>Прайс-лист на основные виды погружных электронагревателей на 01.10.2022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</si>
</sst>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rgb="FF222222"/>
      <name val="Arial"/>
      <family val="2"/>
      <charset val="204"/>
    </font>
    <font>
      <sz val="12"/>
      <color theme="1"/>
      <name val="Cambria"/>
      <family val="1"/>
      <charset val="204"/>
      <scheme val="major"/>
    </font>
    <font>
      <sz val="13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b/>
      <sz val="13.5"/>
      <color theme="1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i/>
      <sz val="16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i/>
      <sz val="12"/>
      <name val="Cambria"/>
      <family val="1"/>
      <charset val="204"/>
      <scheme val="major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2" fontId="0" fillId="3" borderId="1" xfId="0" applyNumberFormat="1" applyFill="1" applyBorder="1"/>
    <xf numFmtId="0" fontId="1" fillId="3" borderId="1" xfId="0" applyFont="1" applyFill="1" applyBorder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4" borderId="1" xfId="0" applyFill="1" applyBorder="1"/>
    <xf numFmtId="2" fontId="0" fillId="4" borderId="1" xfId="0" applyNumberFormat="1" applyFill="1" applyBorder="1"/>
    <xf numFmtId="14" fontId="0" fillId="0" borderId="0" xfId="0" applyNumberFormat="1"/>
    <xf numFmtId="164" fontId="0" fillId="0" borderId="1" xfId="0" applyNumberFormat="1" applyBorder="1"/>
    <xf numFmtId="164" fontId="0" fillId="3" borderId="1" xfId="0" applyNumberFormat="1" applyFill="1" applyBorder="1"/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2" fontId="1" fillId="4" borderId="1" xfId="0" applyNumberFormat="1" applyFont="1" applyFill="1" applyBorder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0" fillId="0" borderId="0" xfId="0" applyNumberFormat="1"/>
    <xf numFmtId="4" fontId="1" fillId="5" borderId="1" xfId="0" applyNumberFormat="1" applyFont="1" applyFill="1" applyBorder="1" applyAlignment="1">
      <alignment horizontal="center" vertical="center" wrapText="1"/>
    </xf>
    <xf numFmtId="4" fontId="0" fillId="5" borderId="1" xfId="0" applyNumberFormat="1" applyFill="1" applyBorder="1"/>
    <xf numFmtId="4" fontId="1" fillId="5" borderId="1" xfId="0" applyNumberFormat="1" applyFont="1" applyFill="1" applyBorder="1"/>
    <xf numFmtId="4" fontId="1" fillId="6" borderId="1" xfId="0" applyNumberFormat="1" applyFont="1" applyFill="1" applyBorder="1" applyAlignment="1">
      <alignment horizontal="center" vertical="center" wrapText="1"/>
    </xf>
    <xf numFmtId="9" fontId="1" fillId="6" borderId="1" xfId="0" applyNumberFormat="1" applyFont="1" applyFill="1" applyBorder="1" applyAlignment="1">
      <alignment horizontal="center" vertical="center"/>
    </xf>
    <xf numFmtId="4" fontId="0" fillId="6" borderId="1" xfId="0" applyNumberFormat="1" applyFill="1" applyBorder="1"/>
    <xf numFmtId="4" fontId="0" fillId="0" borderId="0" xfId="0" applyNumberFormat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/>
    </xf>
    <xf numFmtId="4" fontId="1" fillId="6" borderId="1" xfId="0" applyNumberFormat="1" applyFont="1" applyFill="1" applyBorder="1"/>
    <xf numFmtId="0" fontId="5" fillId="0" borderId="0" xfId="0" applyFont="1" applyFill="1"/>
    <xf numFmtId="4" fontId="5" fillId="0" borderId="0" xfId="0" applyNumberFormat="1" applyFont="1" applyFill="1"/>
    <xf numFmtId="4" fontId="5" fillId="4" borderId="0" xfId="0" applyNumberFormat="1" applyFont="1" applyFill="1"/>
    <xf numFmtId="4" fontId="6" fillId="4" borderId="0" xfId="0" applyNumberFormat="1" applyFont="1" applyFill="1"/>
    <xf numFmtId="0" fontId="6" fillId="4" borderId="0" xfId="0" applyFont="1" applyFill="1"/>
    <xf numFmtId="0" fontId="6" fillId="4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4" fontId="9" fillId="0" borderId="0" xfId="0" applyNumberFormat="1" applyFont="1" applyFill="1"/>
    <xf numFmtId="4" fontId="9" fillId="4" borderId="0" xfId="0" applyNumberFormat="1" applyFont="1" applyFill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/>
    <xf numFmtId="4" fontId="8" fillId="4" borderId="0" xfId="0" applyNumberFormat="1" applyFont="1" applyFill="1" applyBorder="1"/>
    <xf numFmtId="0" fontId="8" fillId="0" borderId="0" xfId="0" applyFont="1" applyFill="1" applyBorder="1"/>
    <xf numFmtId="0" fontId="9" fillId="4" borderId="0" xfId="0" applyFont="1" applyFill="1"/>
    <xf numFmtId="0" fontId="7" fillId="0" borderId="0" xfId="0" applyFont="1" applyFill="1"/>
    <xf numFmtId="0" fontId="10" fillId="0" borderId="0" xfId="0" applyFont="1" applyFill="1"/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4" fontId="11" fillId="4" borderId="0" xfId="0" applyNumberFormat="1" applyFont="1" applyFill="1" applyBorder="1"/>
    <xf numFmtId="4" fontId="10" fillId="4" borderId="0" xfId="0" applyNumberFormat="1" applyFont="1" applyFill="1" applyBorder="1"/>
    <xf numFmtId="0" fontId="10" fillId="4" borderId="0" xfId="0" applyFont="1" applyFill="1" applyBorder="1"/>
    <xf numFmtId="0" fontId="8" fillId="4" borderId="0" xfId="0" applyFont="1" applyFill="1" applyBorder="1"/>
    <xf numFmtId="0" fontId="5" fillId="4" borderId="0" xfId="0" applyFont="1" applyFill="1"/>
    <xf numFmtId="0" fontId="5" fillId="0" borderId="8" xfId="0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4" fontId="5" fillId="7" borderId="9" xfId="0" applyNumberFormat="1" applyFont="1" applyFill="1" applyBorder="1"/>
    <xf numFmtId="4" fontId="5" fillId="7" borderId="3" xfId="0" applyNumberFormat="1" applyFont="1" applyFill="1" applyBorder="1"/>
    <xf numFmtId="4" fontId="5" fillId="4" borderId="5" xfId="0" applyNumberFormat="1" applyFont="1" applyFill="1" applyBorder="1"/>
    <xf numFmtId="4" fontId="5" fillId="4" borderId="3" xfId="0" applyNumberFormat="1" applyFont="1" applyFill="1" applyBorder="1"/>
    <xf numFmtId="0" fontId="5" fillId="4" borderId="9" xfId="0" applyFont="1" applyFill="1" applyBorder="1" applyAlignment="1">
      <alignment horizontal="center"/>
    </xf>
    <xf numFmtId="0" fontId="5" fillId="4" borderId="9" xfId="0" applyFont="1" applyFill="1" applyBorder="1"/>
    <xf numFmtId="0" fontId="5" fillId="4" borderId="9" xfId="0" applyFont="1" applyFill="1" applyBorder="1" applyAlignment="1">
      <alignment horizontal="center" vertical="center"/>
    </xf>
    <xf numFmtId="4" fontId="13" fillId="4" borderId="9" xfId="0" applyNumberFormat="1" applyFont="1" applyFill="1" applyBorder="1"/>
    <xf numFmtId="4" fontId="13" fillId="4" borderId="3" xfId="0" applyNumberFormat="1" applyFont="1" applyFill="1" applyBorder="1" applyAlignment="1">
      <alignment horizontal="right"/>
    </xf>
    <xf numFmtId="0" fontId="5" fillId="4" borderId="9" xfId="0" applyFont="1" applyFill="1" applyBorder="1" applyAlignment="1">
      <alignment horizontal="left" vertical="center"/>
    </xf>
    <xf numFmtId="4" fontId="14" fillId="4" borderId="9" xfId="0" applyNumberFormat="1" applyFont="1" applyFill="1" applyBorder="1" applyAlignment="1">
      <alignment horizontal="right" vertical="center"/>
    </xf>
    <xf numFmtId="4" fontId="5" fillId="4" borderId="5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4" fontId="5" fillId="4" borderId="9" xfId="0" applyNumberFormat="1" applyFont="1" applyFill="1" applyBorder="1"/>
    <xf numFmtId="0" fontId="5" fillId="7" borderId="9" xfId="0" applyFont="1" applyFill="1" applyBorder="1"/>
    <xf numFmtId="0" fontId="12" fillId="7" borderId="9" xfId="0" applyFont="1" applyFill="1" applyBorder="1"/>
    <xf numFmtId="4" fontId="5" fillId="7" borderId="5" xfId="0" applyNumberFormat="1" applyFont="1" applyFill="1" applyBorder="1"/>
    <xf numFmtId="0" fontId="5" fillId="7" borderId="0" xfId="0" applyFont="1" applyFill="1"/>
    <xf numFmtId="0" fontId="12" fillId="7" borderId="9" xfId="0" applyFont="1" applyFill="1" applyBorder="1" applyAlignment="1">
      <alignment horizontal="left"/>
    </xf>
    <xf numFmtId="4" fontId="5" fillId="7" borderId="11" xfId="0" applyNumberFormat="1" applyFont="1" applyFill="1" applyBorder="1"/>
    <xf numFmtId="4" fontId="5" fillId="7" borderId="6" xfId="0" applyNumberFormat="1" applyFont="1" applyFill="1" applyBorder="1"/>
    <xf numFmtId="4" fontId="13" fillId="4" borderId="11" xfId="0" applyNumberFormat="1" applyFont="1" applyFill="1" applyBorder="1"/>
    <xf numFmtId="4" fontId="5" fillId="4" borderId="6" xfId="0" applyNumberFormat="1" applyFont="1" applyFill="1" applyBorder="1"/>
    <xf numFmtId="0" fontId="5" fillId="4" borderId="10" xfId="0" applyFont="1" applyFill="1" applyBorder="1" applyAlignment="1">
      <alignment horizontal="center"/>
    </xf>
    <xf numFmtId="0" fontId="5" fillId="4" borderId="10" xfId="0" applyFont="1" applyFill="1" applyBorder="1"/>
    <xf numFmtId="0" fontId="5" fillId="4" borderId="10" xfId="0" applyFont="1" applyFill="1" applyBorder="1" applyAlignment="1">
      <alignment horizontal="center" vertical="center"/>
    </xf>
    <xf numFmtId="4" fontId="13" fillId="4" borderId="10" xfId="0" applyNumberFormat="1" applyFont="1" applyFill="1" applyBorder="1"/>
    <xf numFmtId="4" fontId="5" fillId="4" borderId="7" xfId="0" applyNumberFormat="1" applyFont="1" applyFill="1" applyBorder="1"/>
    <xf numFmtId="4" fontId="13" fillId="7" borderId="3" xfId="0" applyNumberFormat="1" applyFont="1" applyFill="1" applyBorder="1" applyAlignment="1">
      <alignment horizontal="right"/>
    </xf>
    <xf numFmtId="0" fontId="12" fillId="7" borderId="9" xfId="0" applyFont="1" applyFill="1" applyBorder="1" applyAlignment="1">
      <alignment horizontal="center"/>
    </xf>
    <xf numFmtId="4" fontId="12" fillId="7" borderId="9" xfId="0" applyNumberFormat="1" applyFont="1" applyFill="1" applyBorder="1"/>
    <xf numFmtId="4" fontId="15" fillId="7" borderId="3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1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EB6CCDB-FD20-4616-9A54-F7BA4CFA87E6}" diskRevisions="1" revisionId="4132" version="13">
  <header guid="{6EB6CCDB-FD20-4616-9A54-F7BA4CFA87E6}" dateTime="2022-09-30T11:34:41" maxSheetId="4" userName="user" r:id="rId11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1CA7BFC-F4EB-4B7C-9250-76871257B239}" action="delete"/>
  <rdn rId="0" localSheetId="2" customView="1" name="Z_D1CA7BFC_F4EB_4B7C_9250_76871257B239_.wvu.Rows" hidden="1" oldHidden="1">
    <formula>'2019 г'!$13:$13</formula>
    <oldFormula>'2019 г'!$13:$13</oldFormula>
  </rdn>
  <rdn rId="0" localSheetId="2" customView="1" name="Z_D1CA7BFC_F4EB_4B7C_9250_76871257B239_.wvu.Cols" hidden="1" oldHidden="1">
    <formula>'2019 г'!$D:$F</formula>
    <oldFormula>'2019 г'!$F:$G</oldFormula>
  </rdn>
  <rcv guid="{D1CA7BFC-F4EB-4B7C-9250-76871257B23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opLeftCell="C27" workbookViewId="0">
      <selection activeCell="I40" sqref="I40"/>
    </sheetView>
  </sheetViews>
  <sheetFormatPr defaultRowHeight="14.4" x14ac:dyDescent="0.3"/>
  <cols>
    <col min="1" max="1" width="7.6640625" customWidth="1"/>
    <col min="2" max="2" width="28.88671875" customWidth="1"/>
    <col min="3" max="3" width="17.6640625" customWidth="1"/>
    <col min="4" max="4" width="15.5546875" customWidth="1"/>
    <col min="5" max="5" width="23.5546875" bestFit="1" customWidth="1"/>
    <col min="6" max="6" width="15.5546875" customWidth="1"/>
    <col min="7" max="7" width="14.109375" customWidth="1"/>
    <col min="8" max="8" width="27" style="23" customWidth="1"/>
    <col min="9" max="9" width="12" style="33" customWidth="1"/>
    <col min="10" max="12" width="11.109375" style="26" customWidth="1"/>
  </cols>
  <sheetData>
    <row r="1" spans="1:12" x14ac:dyDescent="0.3">
      <c r="C1" t="s">
        <v>109</v>
      </c>
      <c r="D1" s="16">
        <v>42045</v>
      </c>
      <c r="E1">
        <v>77.040000000000006</v>
      </c>
    </row>
    <row r="2" spans="1:12" ht="43.2" x14ac:dyDescent="0.3">
      <c r="A2" s="3" t="s">
        <v>2</v>
      </c>
      <c r="B2" s="3" t="s">
        <v>0</v>
      </c>
      <c r="C2" s="3" t="s">
        <v>1</v>
      </c>
      <c r="D2" s="19" t="s">
        <v>117</v>
      </c>
      <c r="E2" s="3" t="s">
        <v>111</v>
      </c>
      <c r="F2" s="19" t="s">
        <v>112</v>
      </c>
      <c r="G2" s="19" t="s">
        <v>110</v>
      </c>
      <c r="I2" s="30" t="s">
        <v>134</v>
      </c>
      <c r="J2" s="30" t="s">
        <v>135</v>
      </c>
      <c r="K2" s="27" t="s">
        <v>131</v>
      </c>
      <c r="L2" s="27" t="s">
        <v>132</v>
      </c>
    </row>
    <row r="3" spans="1:12" x14ac:dyDescent="0.3">
      <c r="I3" s="34"/>
      <c r="J3" s="31"/>
      <c r="K3" s="29" t="s">
        <v>133</v>
      </c>
      <c r="L3" s="29" t="s">
        <v>133</v>
      </c>
    </row>
    <row r="4" spans="1:12" ht="15" customHeight="1" x14ac:dyDescent="0.3">
      <c r="A4" s="12"/>
      <c r="B4" s="13" t="s">
        <v>129</v>
      </c>
      <c r="C4" s="12"/>
      <c r="D4" s="12"/>
      <c r="E4" s="12"/>
      <c r="F4" s="12"/>
      <c r="I4" s="34"/>
      <c r="J4" s="32"/>
      <c r="K4" s="28"/>
      <c r="L4" s="28"/>
    </row>
    <row r="5" spans="1:12" ht="15" x14ac:dyDescent="0.25">
      <c r="I5" s="34"/>
      <c r="J5" s="32"/>
      <c r="K5" s="28"/>
      <c r="L5" s="28"/>
    </row>
    <row r="6" spans="1:12" x14ac:dyDescent="0.3">
      <c r="A6" s="3" t="s">
        <v>2</v>
      </c>
      <c r="B6" s="3" t="s">
        <v>0</v>
      </c>
      <c r="C6" s="3" t="s">
        <v>1</v>
      </c>
      <c r="D6" s="19" t="s">
        <v>121</v>
      </c>
      <c r="E6" s="3"/>
      <c r="F6" s="19"/>
      <c r="G6" s="19"/>
      <c r="I6" s="34"/>
      <c r="J6" s="32"/>
      <c r="K6" s="28"/>
      <c r="L6" s="28"/>
    </row>
    <row r="7" spans="1:12" x14ac:dyDescent="0.3">
      <c r="A7" s="7"/>
      <c r="B7" s="6" t="s">
        <v>60</v>
      </c>
      <c r="C7" s="8"/>
      <c r="D7" s="8"/>
      <c r="E7" s="8"/>
      <c r="F7" s="8"/>
      <c r="G7" s="9"/>
      <c r="I7" s="34"/>
      <c r="J7" s="32"/>
      <c r="K7" s="28"/>
      <c r="L7" s="28"/>
    </row>
    <row r="8" spans="1:12" x14ac:dyDescent="0.3">
      <c r="A8" s="7">
        <v>1</v>
      </c>
      <c r="B8" s="1" t="s">
        <v>26</v>
      </c>
      <c r="C8" s="1" t="s">
        <v>27</v>
      </c>
      <c r="D8" s="20">
        <f t="shared" ref="D8:D29" si="0">E8*1.4</f>
        <v>9660.0419999999995</v>
      </c>
      <c r="E8" s="2">
        <v>6900.03</v>
      </c>
      <c r="F8" s="20">
        <f t="shared" ref="F8:F29" si="1">E8*1.3</f>
        <v>8970.0390000000007</v>
      </c>
      <c r="G8" s="17">
        <f>E8*(E1/40)</f>
        <v>13289.457780000001</v>
      </c>
      <c r="H8" s="25"/>
      <c r="I8" s="35">
        <v>6256</v>
      </c>
      <c r="J8" s="37">
        <v>7382.08</v>
      </c>
      <c r="K8" s="28">
        <v>8970.0390000000007</v>
      </c>
      <c r="L8" s="28">
        <v>13289.457780000001</v>
      </c>
    </row>
    <row r="9" spans="1:12" x14ac:dyDescent="0.3">
      <c r="A9" s="7">
        <v>2</v>
      </c>
      <c r="B9" s="1" t="s">
        <v>64</v>
      </c>
      <c r="C9" s="1" t="s">
        <v>65</v>
      </c>
      <c r="D9" s="20">
        <f t="shared" si="0"/>
        <v>10640</v>
      </c>
      <c r="E9" s="2">
        <v>7600</v>
      </c>
      <c r="F9" s="20">
        <f t="shared" si="1"/>
        <v>9880</v>
      </c>
      <c r="G9" s="17">
        <f>E9*(E1/40)</f>
        <v>14637.6</v>
      </c>
      <c r="H9" s="25"/>
      <c r="I9" s="35">
        <v>6891</v>
      </c>
      <c r="J9" s="37">
        <v>8131.3799999999992</v>
      </c>
      <c r="K9" s="28">
        <v>9880</v>
      </c>
      <c r="L9" s="28">
        <v>14637.6</v>
      </c>
    </row>
    <row r="10" spans="1:12" x14ac:dyDescent="0.3">
      <c r="A10" s="7">
        <v>3</v>
      </c>
      <c r="B10" s="1" t="s">
        <v>87</v>
      </c>
      <c r="C10" s="1" t="s">
        <v>88</v>
      </c>
      <c r="D10" s="20">
        <f t="shared" si="0"/>
        <v>9982.0139999999992</v>
      </c>
      <c r="E10" s="2">
        <v>7130.01</v>
      </c>
      <c r="F10" s="20">
        <f t="shared" si="1"/>
        <v>9269.0130000000008</v>
      </c>
      <c r="G10" s="17">
        <f>E10*(E1/40)</f>
        <v>13732.399260000002</v>
      </c>
      <c r="H10" s="25"/>
      <c r="I10" s="35">
        <v>6465</v>
      </c>
      <c r="J10" s="37">
        <v>7628.7</v>
      </c>
      <c r="K10" s="28">
        <v>9269.0130000000008</v>
      </c>
      <c r="L10" s="28">
        <v>13732.399260000002</v>
      </c>
    </row>
    <row r="11" spans="1:12" x14ac:dyDescent="0.3">
      <c r="A11" s="7">
        <v>4</v>
      </c>
      <c r="B11" s="1" t="s">
        <v>91</v>
      </c>
      <c r="C11" s="1" t="s">
        <v>92</v>
      </c>
      <c r="D11" s="20">
        <f t="shared" si="0"/>
        <v>9982.0139999999992</v>
      </c>
      <c r="E11" s="2">
        <v>7130.01</v>
      </c>
      <c r="F11" s="20">
        <f t="shared" si="1"/>
        <v>9269.0130000000008</v>
      </c>
      <c r="G11" s="17">
        <f>E11*(E1/40)</f>
        <v>13732.399260000002</v>
      </c>
      <c r="H11" s="25"/>
      <c r="I11" s="35">
        <v>6465</v>
      </c>
      <c r="J11" s="37">
        <v>7628.7</v>
      </c>
      <c r="K11" s="28">
        <v>9269.0130000000008</v>
      </c>
      <c r="L11" s="28">
        <v>13732.399260000002</v>
      </c>
    </row>
    <row r="12" spans="1:12" x14ac:dyDescent="0.3">
      <c r="A12" s="7">
        <v>5</v>
      </c>
      <c r="B12" s="1" t="s">
        <v>116</v>
      </c>
      <c r="C12" s="1"/>
      <c r="D12" s="20">
        <f t="shared" si="0"/>
        <v>11481.4</v>
      </c>
      <c r="E12" s="2">
        <v>8201</v>
      </c>
      <c r="F12" s="20">
        <f t="shared" si="1"/>
        <v>10661.300000000001</v>
      </c>
      <c r="G12" s="17">
        <f>E12*(E1/40)</f>
        <v>15795.126000000002</v>
      </c>
      <c r="H12" s="25"/>
      <c r="I12" s="35">
        <v>7436</v>
      </c>
      <c r="J12" s="37">
        <v>8774.48</v>
      </c>
      <c r="K12" s="28">
        <v>10661.300000000001</v>
      </c>
      <c r="L12" s="28">
        <v>15795.126000000002</v>
      </c>
    </row>
    <row r="13" spans="1:12" x14ac:dyDescent="0.3">
      <c r="A13" s="7">
        <v>6</v>
      </c>
      <c r="B13" s="1" t="s">
        <v>22</v>
      </c>
      <c r="C13" s="1" t="s">
        <v>23</v>
      </c>
      <c r="D13" s="20">
        <f t="shared" si="0"/>
        <v>10080</v>
      </c>
      <c r="E13" s="2">
        <v>7200</v>
      </c>
      <c r="F13" s="20">
        <f t="shared" si="1"/>
        <v>9360</v>
      </c>
      <c r="G13" s="17">
        <f>E13*(E1/40)</f>
        <v>13867.2</v>
      </c>
      <c r="H13" s="25"/>
      <c r="I13" s="35">
        <v>6528</v>
      </c>
      <c r="J13" s="37">
        <v>7703.04</v>
      </c>
      <c r="K13" s="28">
        <v>9360</v>
      </c>
      <c r="L13" s="28">
        <v>13867.2</v>
      </c>
    </row>
    <row r="14" spans="1:12" x14ac:dyDescent="0.3">
      <c r="A14" s="7">
        <v>7</v>
      </c>
      <c r="B14" s="1" t="s">
        <v>66</v>
      </c>
      <c r="C14" s="1" t="s">
        <v>67</v>
      </c>
      <c r="D14" s="20">
        <f t="shared" si="0"/>
        <v>11398.8</v>
      </c>
      <c r="E14" s="2">
        <v>8142</v>
      </c>
      <c r="F14" s="20">
        <f t="shared" si="1"/>
        <v>10584.6</v>
      </c>
      <c r="G14" s="17">
        <f>E14*(E1/40)</f>
        <v>15681.492000000002</v>
      </c>
      <c r="H14" s="25"/>
      <c r="I14" s="35">
        <v>7383</v>
      </c>
      <c r="J14" s="37">
        <v>8711.9399999999987</v>
      </c>
      <c r="K14" s="28">
        <v>10584.6</v>
      </c>
      <c r="L14" s="28">
        <v>15681.492000000002</v>
      </c>
    </row>
    <row r="15" spans="1:12" x14ac:dyDescent="0.3">
      <c r="A15" s="7">
        <v>8</v>
      </c>
      <c r="B15" s="1" t="s">
        <v>42</v>
      </c>
      <c r="C15" s="1" t="s">
        <v>43</v>
      </c>
      <c r="D15" s="20">
        <f t="shared" si="0"/>
        <v>10334.967999999999</v>
      </c>
      <c r="E15" s="2">
        <v>7382.12</v>
      </c>
      <c r="F15" s="20">
        <f t="shared" si="1"/>
        <v>9596.7559999999994</v>
      </c>
      <c r="G15" s="17">
        <f>E15*(E1/40)</f>
        <v>14217.96312</v>
      </c>
      <c r="H15" s="25"/>
      <c r="I15" s="35">
        <v>6693</v>
      </c>
      <c r="J15" s="37">
        <v>7897.74</v>
      </c>
      <c r="K15" s="28">
        <v>9596.7559999999994</v>
      </c>
      <c r="L15" s="28">
        <v>14217.96312</v>
      </c>
    </row>
    <row r="16" spans="1:12" x14ac:dyDescent="0.3">
      <c r="A16" s="7">
        <v>9</v>
      </c>
      <c r="B16" s="1" t="s">
        <v>24</v>
      </c>
      <c r="C16" s="1" t="s">
        <v>25</v>
      </c>
      <c r="D16" s="20">
        <f t="shared" si="0"/>
        <v>10738</v>
      </c>
      <c r="E16" s="2">
        <v>7670</v>
      </c>
      <c r="F16" s="20">
        <f t="shared" si="1"/>
        <v>9971</v>
      </c>
      <c r="G16" s="17">
        <f>E16*(E1/40)</f>
        <v>14772.420000000002</v>
      </c>
      <c r="H16" s="25"/>
      <c r="I16" s="35">
        <v>6955</v>
      </c>
      <c r="J16" s="37">
        <v>8206.9</v>
      </c>
      <c r="K16" s="28">
        <v>9971</v>
      </c>
      <c r="L16" s="28">
        <v>14772.420000000002</v>
      </c>
    </row>
    <row r="17" spans="1:12" x14ac:dyDescent="0.3">
      <c r="A17" s="7">
        <v>10</v>
      </c>
      <c r="B17" s="1" t="s">
        <v>3</v>
      </c>
      <c r="C17" s="1" t="s">
        <v>4</v>
      </c>
      <c r="D17" s="20">
        <f t="shared" si="0"/>
        <v>10862.082</v>
      </c>
      <c r="E17" s="1">
        <v>7758.63</v>
      </c>
      <c r="F17" s="20">
        <f t="shared" si="1"/>
        <v>10086.219000000001</v>
      </c>
      <c r="G17" s="17">
        <f>E17*(E1/40)</f>
        <v>14943.121380000002</v>
      </c>
      <c r="H17" s="25"/>
      <c r="I17" s="35">
        <v>7035</v>
      </c>
      <c r="J17" s="37">
        <v>8301.2999999999993</v>
      </c>
      <c r="K17" s="28">
        <v>10086.219000000001</v>
      </c>
      <c r="L17" s="28">
        <v>14943.121380000002</v>
      </c>
    </row>
    <row r="18" spans="1:12" x14ac:dyDescent="0.3">
      <c r="A18" s="7">
        <v>11</v>
      </c>
      <c r="B18" s="1" t="s">
        <v>130</v>
      </c>
      <c r="C18" s="1"/>
      <c r="D18" s="20">
        <f t="shared" ref="D18" si="2">E18*1.4</f>
        <v>10710</v>
      </c>
      <c r="E18" s="2">
        <v>7650</v>
      </c>
      <c r="F18" s="20">
        <f t="shared" ref="F18" si="3">E18*1.3</f>
        <v>9945</v>
      </c>
      <c r="G18" s="17">
        <f>E18*(E1/40)</f>
        <v>14733.900000000001</v>
      </c>
      <c r="H18" s="25"/>
      <c r="I18" s="35">
        <v>6936</v>
      </c>
      <c r="J18" s="37">
        <v>8184.48</v>
      </c>
      <c r="K18" s="28">
        <v>9945</v>
      </c>
      <c r="L18" s="28">
        <v>14733.900000000001</v>
      </c>
    </row>
    <row r="19" spans="1:12" x14ac:dyDescent="0.3">
      <c r="A19" s="7">
        <v>11</v>
      </c>
      <c r="B19" s="1" t="s">
        <v>50</v>
      </c>
      <c r="C19" s="1" t="s">
        <v>51</v>
      </c>
      <c r="D19" s="20">
        <f t="shared" si="0"/>
        <v>10738</v>
      </c>
      <c r="E19" s="2">
        <v>7670</v>
      </c>
      <c r="F19" s="20">
        <f t="shared" si="1"/>
        <v>9971</v>
      </c>
      <c r="G19" s="17">
        <f>E19*(E1/40)</f>
        <v>14772.420000000002</v>
      </c>
      <c r="H19" s="25"/>
      <c r="I19" s="35">
        <v>6955</v>
      </c>
      <c r="J19" s="37">
        <v>8206.9</v>
      </c>
      <c r="K19" s="28">
        <v>9971</v>
      </c>
      <c r="L19" s="28">
        <v>14772.420000000002</v>
      </c>
    </row>
    <row r="20" spans="1:12" x14ac:dyDescent="0.3">
      <c r="A20" s="7">
        <v>12</v>
      </c>
      <c r="B20" s="1" t="s">
        <v>10</v>
      </c>
      <c r="C20" s="1" t="s">
        <v>11</v>
      </c>
      <c r="D20" s="20">
        <f t="shared" si="0"/>
        <v>11233.599999999999</v>
      </c>
      <c r="E20" s="2">
        <v>8024</v>
      </c>
      <c r="F20" s="20">
        <f t="shared" si="1"/>
        <v>10431.200000000001</v>
      </c>
      <c r="G20" s="17">
        <f>E20*(E1/40)</f>
        <v>15454.224000000002</v>
      </c>
      <c r="H20" s="25" t="s">
        <v>118</v>
      </c>
      <c r="I20" s="35">
        <v>7276</v>
      </c>
      <c r="J20" s="37">
        <v>8585.68</v>
      </c>
      <c r="K20" s="28">
        <v>10431.200000000001</v>
      </c>
      <c r="L20" s="28">
        <v>15454.224000000002</v>
      </c>
    </row>
    <row r="21" spans="1:12" x14ac:dyDescent="0.3">
      <c r="A21" s="7">
        <v>13</v>
      </c>
      <c r="B21" s="1" t="s">
        <v>61</v>
      </c>
      <c r="C21" s="1" t="s">
        <v>47</v>
      </c>
      <c r="D21" s="20">
        <f t="shared" si="0"/>
        <v>11151</v>
      </c>
      <c r="E21" s="2">
        <v>7965</v>
      </c>
      <c r="F21" s="20">
        <f t="shared" si="1"/>
        <v>10354.5</v>
      </c>
      <c r="G21" s="17">
        <f>E21*(E1/40)</f>
        <v>15340.590000000002</v>
      </c>
      <c r="H21" s="25"/>
      <c r="I21" s="35">
        <v>7222</v>
      </c>
      <c r="J21" s="37">
        <v>8521.9599999999991</v>
      </c>
      <c r="K21" s="28">
        <v>10354.5</v>
      </c>
      <c r="L21" s="28">
        <v>15340.590000000002</v>
      </c>
    </row>
    <row r="22" spans="1:12" x14ac:dyDescent="0.3">
      <c r="A22" s="7">
        <v>14</v>
      </c>
      <c r="B22" s="1" t="s">
        <v>85</v>
      </c>
      <c r="C22" s="1" t="s">
        <v>86</v>
      </c>
      <c r="D22" s="20">
        <f t="shared" si="0"/>
        <v>12059.599999999999</v>
      </c>
      <c r="E22" s="2">
        <v>8614</v>
      </c>
      <c r="F22" s="20">
        <f t="shared" si="1"/>
        <v>11198.2</v>
      </c>
      <c r="G22" s="17">
        <f>E22*(E1/40)</f>
        <v>16590.564000000002</v>
      </c>
      <c r="H22" s="25"/>
      <c r="I22" s="35">
        <v>7811</v>
      </c>
      <c r="J22" s="37">
        <v>9216.98</v>
      </c>
      <c r="K22" s="28">
        <v>11198.2</v>
      </c>
      <c r="L22" s="28">
        <v>16590.564000000002</v>
      </c>
    </row>
    <row r="23" spans="1:12" x14ac:dyDescent="0.3">
      <c r="A23" s="7">
        <v>15</v>
      </c>
      <c r="B23" s="1" t="s">
        <v>28</v>
      </c>
      <c r="C23" s="1" t="s">
        <v>31</v>
      </c>
      <c r="D23" s="20">
        <f t="shared" si="0"/>
        <v>11151</v>
      </c>
      <c r="E23" s="2">
        <v>7965</v>
      </c>
      <c r="F23" s="20">
        <f t="shared" si="1"/>
        <v>10354.5</v>
      </c>
      <c r="G23" s="17">
        <f>E23*(E1/40)</f>
        <v>15340.590000000002</v>
      </c>
      <c r="H23" s="25"/>
      <c r="I23" s="35">
        <v>7222</v>
      </c>
      <c r="J23" s="37">
        <v>8521.9599999999991</v>
      </c>
      <c r="K23" s="28">
        <v>10354.5</v>
      </c>
      <c r="L23" s="28">
        <v>15340.590000000002</v>
      </c>
    </row>
    <row r="24" spans="1:12" x14ac:dyDescent="0.3">
      <c r="A24" s="7">
        <v>16</v>
      </c>
      <c r="B24" s="1" t="s">
        <v>96</v>
      </c>
      <c r="C24" s="1" t="s">
        <v>100</v>
      </c>
      <c r="D24" s="20">
        <f t="shared" si="0"/>
        <v>12555.199999999999</v>
      </c>
      <c r="E24" s="2">
        <v>8968</v>
      </c>
      <c r="F24" s="20">
        <f t="shared" si="1"/>
        <v>11658.4</v>
      </c>
      <c r="G24" s="17">
        <f>E24*(E1/40)</f>
        <v>17272.368000000002</v>
      </c>
      <c r="H24" s="25"/>
      <c r="I24" s="35">
        <v>8132</v>
      </c>
      <c r="J24" s="37">
        <v>9595.76</v>
      </c>
      <c r="K24" s="28">
        <v>11658.4</v>
      </c>
      <c r="L24" s="28">
        <v>17272.368000000002</v>
      </c>
    </row>
    <row r="25" spans="1:12" x14ac:dyDescent="0.3">
      <c r="A25" s="7">
        <v>17</v>
      </c>
      <c r="B25" s="1" t="s">
        <v>40</v>
      </c>
      <c r="C25" s="1" t="s">
        <v>41</v>
      </c>
      <c r="D25" s="20">
        <f t="shared" si="0"/>
        <v>12700.366</v>
      </c>
      <c r="E25" s="2">
        <v>9071.69</v>
      </c>
      <c r="F25" s="20">
        <f t="shared" si="1"/>
        <v>11793.197000000002</v>
      </c>
      <c r="G25" s="17">
        <f>E25*(E1/40)</f>
        <v>17472.074940000002</v>
      </c>
      <c r="H25" s="25"/>
      <c r="I25" s="35">
        <v>8226</v>
      </c>
      <c r="J25" s="37">
        <v>9706.68</v>
      </c>
      <c r="K25" s="28">
        <v>11793.197000000002</v>
      </c>
      <c r="L25" s="28">
        <v>17472.074940000002</v>
      </c>
    </row>
    <row r="26" spans="1:12" x14ac:dyDescent="0.3">
      <c r="A26" s="7">
        <v>18</v>
      </c>
      <c r="B26" s="1" t="s">
        <v>56</v>
      </c>
      <c r="C26" s="1" t="s">
        <v>57</v>
      </c>
      <c r="D26" s="20">
        <f t="shared" si="0"/>
        <v>15786.106</v>
      </c>
      <c r="E26" s="2">
        <v>11275.79</v>
      </c>
      <c r="F26" s="20">
        <f t="shared" si="1"/>
        <v>14658.527000000002</v>
      </c>
      <c r="G26" s="17">
        <f>E26*(E1/40)</f>
        <v>21717.171540000003</v>
      </c>
      <c r="H26" s="25"/>
      <c r="I26" s="35">
        <v>10224</v>
      </c>
      <c r="J26" s="37">
        <v>12064.32</v>
      </c>
      <c r="K26" s="28">
        <v>14658.527000000002</v>
      </c>
      <c r="L26" s="28">
        <v>21717.171540000003</v>
      </c>
    </row>
    <row r="27" spans="1:12" x14ac:dyDescent="0.3">
      <c r="A27" s="7">
        <v>19</v>
      </c>
      <c r="B27" s="1" t="s">
        <v>97</v>
      </c>
      <c r="C27" s="1" t="s">
        <v>98</v>
      </c>
      <c r="D27" s="20">
        <f t="shared" si="0"/>
        <v>16065.013999999999</v>
      </c>
      <c r="E27" s="2">
        <v>11475.01</v>
      </c>
      <c r="F27" s="20">
        <f t="shared" si="1"/>
        <v>14917.513000000001</v>
      </c>
      <c r="G27" s="17">
        <f>E27*(E1/40)</f>
        <v>22100.869260000003</v>
      </c>
      <c r="H27" s="25"/>
      <c r="I27" s="35">
        <v>10405</v>
      </c>
      <c r="J27" s="37">
        <v>12277.9</v>
      </c>
      <c r="K27" s="28">
        <v>14917.513000000001</v>
      </c>
      <c r="L27" s="28">
        <v>22100.869260000003</v>
      </c>
    </row>
    <row r="28" spans="1:12" x14ac:dyDescent="0.3">
      <c r="A28" s="7">
        <v>20</v>
      </c>
      <c r="B28" s="1" t="s">
        <v>52</v>
      </c>
      <c r="C28" s="1" t="s">
        <v>53</v>
      </c>
      <c r="D28" s="20">
        <f t="shared" si="0"/>
        <v>15539.999999999998</v>
      </c>
      <c r="E28" s="2">
        <v>11100</v>
      </c>
      <c r="F28" s="20">
        <f t="shared" si="1"/>
        <v>14430</v>
      </c>
      <c r="G28" s="17">
        <f>E28*(E1/40)</f>
        <v>21378.600000000002</v>
      </c>
      <c r="H28" s="25"/>
      <c r="I28" s="35">
        <v>10065</v>
      </c>
      <c r="J28" s="37">
        <v>11876.699999999999</v>
      </c>
      <c r="K28" s="28">
        <v>14430</v>
      </c>
      <c r="L28" s="28">
        <v>21378.600000000002</v>
      </c>
    </row>
    <row r="29" spans="1:12" x14ac:dyDescent="0.3">
      <c r="A29" s="7">
        <v>21</v>
      </c>
      <c r="B29" s="1" t="s">
        <v>81</v>
      </c>
      <c r="C29" s="1" t="s">
        <v>82</v>
      </c>
      <c r="D29" s="20">
        <f t="shared" si="0"/>
        <v>16711.828000000001</v>
      </c>
      <c r="E29" s="2">
        <v>11937.02</v>
      </c>
      <c r="F29" s="20">
        <f t="shared" si="1"/>
        <v>15518.126</v>
      </c>
      <c r="G29" s="17">
        <f>E29*(E1/40)</f>
        <v>22990.700520000002</v>
      </c>
      <c r="H29" s="25"/>
      <c r="I29" s="35">
        <v>10824</v>
      </c>
      <c r="J29" s="37">
        <v>12772.32</v>
      </c>
      <c r="K29" s="28">
        <v>15518.126</v>
      </c>
      <c r="L29" s="28">
        <v>22990.700520000002</v>
      </c>
    </row>
    <row r="30" spans="1:12" x14ac:dyDescent="0.3">
      <c r="A30" s="11"/>
      <c r="B30" s="1"/>
      <c r="C30" s="1"/>
      <c r="D30" s="2"/>
      <c r="E30" s="2"/>
      <c r="F30" s="2"/>
      <c r="G30" s="17"/>
      <c r="H30" s="25"/>
      <c r="I30" s="35"/>
      <c r="J30" s="37"/>
      <c r="K30" s="28"/>
      <c r="L30" s="28"/>
    </row>
    <row r="31" spans="1:12" x14ac:dyDescent="0.3">
      <c r="A31" s="11"/>
      <c r="B31" s="4" t="s">
        <v>14</v>
      </c>
      <c r="C31" s="9"/>
      <c r="D31" s="10"/>
      <c r="E31" s="10"/>
      <c r="F31" s="10"/>
      <c r="G31" s="18"/>
      <c r="H31" s="25"/>
      <c r="I31" s="35"/>
      <c r="J31" s="37"/>
      <c r="K31" s="28"/>
      <c r="L31" s="28"/>
    </row>
    <row r="32" spans="1:12" x14ac:dyDescent="0.3">
      <c r="A32" s="7">
        <v>1</v>
      </c>
      <c r="B32" s="1" t="s">
        <v>93</v>
      </c>
      <c r="C32" s="1" t="s">
        <v>94</v>
      </c>
      <c r="D32" s="20">
        <f t="shared" ref="D32:D37" si="4">E32*1.4</f>
        <v>11943.96</v>
      </c>
      <c r="E32" s="2">
        <v>8531.4</v>
      </c>
      <c r="F32" s="2">
        <f t="shared" ref="F32:F37" si="5">E32*1.3</f>
        <v>11090.82</v>
      </c>
      <c r="G32" s="17">
        <f>E32*(E1/40)</f>
        <v>16431.4764</v>
      </c>
      <c r="H32" s="25"/>
      <c r="I32" s="35">
        <v>7736</v>
      </c>
      <c r="J32" s="37">
        <v>9128.48</v>
      </c>
      <c r="K32" s="28">
        <v>11090.82</v>
      </c>
      <c r="L32" s="28">
        <v>16431.4764</v>
      </c>
    </row>
    <row r="33" spans="1:12" x14ac:dyDescent="0.3">
      <c r="A33" s="7">
        <v>2</v>
      </c>
      <c r="B33" s="1" t="s">
        <v>123</v>
      </c>
      <c r="C33" s="1" t="s">
        <v>124</v>
      </c>
      <c r="D33" s="20">
        <f t="shared" si="4"/>
        <v>12180</v>
      </c>
      <c r="E33" s="2">
        <v>8700</v>
      </c>
      <c r="F33" s="2">
        <f t="shared" si="5"/>
        <v>11310</v>
      </c>
      <c r="G33" s="17">
        <f>E33*(E1/40)</f>
        <v>16756.2</v>
      </c>
      <c r="H33" s="25" t="s">
        <v>122</v>
      </c>
      <c r="I33" s="35">
        <v>7888</v>
      </c>
      <c r="J33" s="37">
        <v>9307.84</v>
      </c>
      <c r="K33" s="28">
        <v>11310</v>
      </c>
      <c r="L33" s="28">
        <v>16756.2</v>
      </c>
    </row>
    <row r="34" spans="1:12" x14ac:dyDescent="0.3">
      <c r="A34" s="7">
        <v>3</v>
      </c>
      <c r="B34" s="1" t="s">
        <v>15</v>
      </c>
      <c r="C34" s="1" t="s">
        <v>16</v>
      </c>
      <c r="D34" s="20">
        <f t="shared" si="4"/>
        <v>11690</v>
      </c>
      <c r="E34" s="2">
        <v>8350</v>
      </c>
      <c r="F34" s="2">
        <f t="shared" si="5"/>
        <v>10855</v>
      </c>
      <c r="G34" s="17">
        <f>E34*(E1/40)</f>
        <v>16082.100000000002</v>
      </c>
      <c r="H34" s="25"/>
      <c r="I34" s="35">
        <v>7571</v>
      </c>
      <c r="J34" s="37">
        <v>8933.7799999999988</v>
      </c>
      <c r="K34" s="28">
        <v>10855</v>
      </c>
      <c r="L34" s="28">
        <v>16082.100000000002</v>
      </c>
    </row>
    <row r="35" spans="1:12" x14ac:dyDescent="0.3">
      <c r="A35" s="7">
        <v>4</v>
      </c>
      <c r="B35" s="1" t="s">
        <v>15</v>
      </c>
      <c r="C35" s="1" t="s">
        <v>17</v>
      </c>
      <c r="D35" s="20">
        <f t="shared" si="4"/>
        <v>11760</v>
      </c>
      <c r="E35" s="2">
        <v>8400</v>
      </c>
      <c r="F35" s="2">
        <f t="shared" si="5"/>
        <v>10920</v>
      </c>
      <c r="G35" s="17">
        <f>E35*(E1/40)</f>
        <v>16178.400000000001</v>
      </c>
      <c r="H35" s="25"/>
      <c r="I35" s="35">
        <v>7616</v>
      </c>
      <c r="J35" s="37">
        <v>8986.8799999999992</v>
      </c>
      <c r="K35" s="28">
        <v>10920</v>
      </c>
      <c r="L35" s="28">
        <v>16178.400000000001</v>
      </c>
    </row>
    <row r="36" spans="1:12" x14ac:dyDescent="0.3">
      <c r="A36" s="7">
        <v>5</v>
      </c>
      <c r="B36" s="1" t="s">
        <v>68</v>
      </c>
      <c r="C36" s="1" t="s">
        <v>69</v>
      </c>
      <c r="D36" s="20">
        <f t="shared" si="4"/>
        <v>12530</v>
      </c>
      <c r="E36" s="2">
        <v>8950</v>
      </c>
      <c r="F36" s="2">
        <f t="shared" si="5"/>
        <v>11635</v>
      </c>
      <c r="G36" s="17">
        <f>E36*(E1/40)</f>
        <v>17237.7</v>
      </c>
      <c r="H36" s="25" t="s">
        <v>122</v>
      </c>
      <c r="I36" s="35">
        <v>8115</v>
      </c>
      <c r="J36" s="37">
        <v>9575.6999999999989</v>
      </c>
      <c r="K36" s="28">
        <v>11635</v>
      </c>
      <c r="L36" s="28">
        <v>17237.7</v>
      </c>
    </row>
    <row r="37" spans="1:12" x14ac:dyDescent="0.3">
      <c r="A37" s="7">
        <v>6</v>
      </c>
      <c r="B37" s="1" t="s">
        <v>44</v>
      </c>
      <c r="C37" s="1"/>
      <c r="D37" s="20">
        <f t="shared" si="4"/>
        <v>12637.8</v>
      </c>
      <c r="E37" s="2">
        <v>9027</v>
      </c>
      <c r="F37" s="2">
        <f t="shared" si="5"/>
        <v>11735.1</v>
      </c>
      <c r="G37" s="17">
        <f>E37*(E1/40)</f>
        <v>17386.002</v>
      </c>
      <c r="H37" s="25"/>
      <c r="I37" s="35">
        <v>8185</v>
      </c>
      <c r="J37" s="37">
        <v>9658.2999999999993</v>
      </c>
      <c r="K37" s="28">
        <v>11735.1</v>
      </c>
      <c r="L37" s="28">
        <v>17386.002</v>
      </c>
    </row>
    <row r="38" spans="1:12" x14ac:dyDescent="0.3">
      <c r="A38" s="11"/>
      <c r="B38" s="1"/>
      <c r="C38" s="1"/>
      <c r="D38" s="2"/>
      <c r="E38" s="2"/>
      <c r="F38" s="2"/>
      <c r="G38" s="17"/>
      <c r="H38" s="25"/>
      <c r="I38" s="35"/>
      <c r="J38" s="37"/>
      <c r="K38" s="28"/>
      <c r="L38" s="28"/>
    </row>
    <row r="39" spans="1:12" x14ac:dyDescent="0.3">
      <c r="A39" s="11"/>
      <c r="B39" s="4" t="s">
        <v>5</v>
      </c>
      <c r="C39" s="9"/>
      <c r="D39" s="10"/>
      <c r="E39" s="10"/>
      <c r="F39" s="10"/>
      <c r="G39" s="18"/>
      <c r="H39" s="25"/>
      <c r="I39" s="35"/>
      <c r="J39" s="37"/>
      <c r="K39" s="28"/>
      <c r="L39" s="28"/>
    </row>
    <row r="40" spans="1:12" x14ac:dyDescent="0.3">
      <c r="A40" s="7">
        <v>1</v>
      </c>
      <c r="B40" s="1" t="s">
        <v>19</v>
      </c>
      <c r="C40" s="1" t="s">
        <v>18</v>
      </c>
      <c r="D40" s="20">
        <f t="shared" ref="D40:D48" si="6">E40*1.4</f>
        <v>12180</v>
      </c>
      <c r="E40" s="2">
        <v>8700</v>
      </c>
      <c r="F40" s="2">
        <f t="shared" ref="F40:F48" si="7">E40*1.3</f>
        <v>11310</v>
      </c>
      <c r="G40" s="17">
        <f>E40*(E1/40)</f>
        <v>16756.2</v>
      </c>
      <c r="H40" s="25"/>
      <c r="I40" s="35">
        <v>7888</v>
      </c>
      <c r="J40" s="37">
        <v>9307.84</v>
      </c>
      <c r="K40" s="28">
        <v>11310</v>
      </c>
      <c r="L40" s="28">
        <v>16756.2</v>
      </c>
    </row>
    <row r="41" spans="1:12" x14ac:dyDescent="0.3">
      <c r="A41" s="7">
        <v>2</v>
      </c>
      <c r="B41" s="1" t="s">
        <v>107</v>
      </c>
      <c r="C41" s="1" t="s">
        <v>108</v>
      </c>
      <c r="D41" s="20">
        <f t="shared" si="6"/>
        <v>13580</v>
      </c>
      <c r="E41" s="2">
        <v>9700</v>
      </c>
      <c r="F41" s="2">
        <f t="shared" si="7"/>
        <v>12610</v>
      </c>
      <c r="G41" s="17">
        <f>E41*(E1/40)</f>
        <v>18682.2</v>
      </c>
      <c r="H41" s="25"/>
      <c r="I41" s="35">
        <v>8795</v>
      </c>
      <c r="J41" s="37">
        <v>10378.099999999999</v>
      </c>
      <c r="K41" s="28">
        <v>12610</v>
      </c>
      <c r="L41" s="28">
        <v>18682.2</v>
      </c>
    </row>
    <row r="42" spans="1:12" x14ac:dyDescent="0.3">
      <c r="A42" s="7">
        <v>3</v>
      </c>
      <c r="B42" s="1" t="s">
        <v>6</v>
      </c>
      <c r="C42" s="1" t="s">
        <v>7</v>
      </c>
      <c r="D42" s="20">
        <f t="shared" si="6"/>
        <v>13930</v>
      </c>
      <c r="E42" s="2">
        <v>9950</v>
      </c>
      <c r="F42" s="2">
        <f t="shared" si="7"/>
        <v>12935</v>
      </c>
      <c r="G42" s="17">
        <f>E42*(E1/40)</f>
        <v>19163.7</v>
      </c>
      <c r="H42" s="25" t="s">
        <v>119</v>
      </c>
      <c r="I42" s="35">
        <v>9022</v>
      </c>
      <c r="J42" s="37">
        <v>10645.96</v>
      </c>
      <c r="K42" s="28">
        <v>12935</v>
      </c>
      <c r="L42" s="28">
        <v>19163.7</v>
      </c>
    </row>
    <row r="43" spans="1:12" x14ac:dyDescent="0.3">
      <c r="A43" s="7">
        <v>4</v>
      </c>
      <c r="B43" s="1" t="s">
        <v>79</v>
      </c>
      <c r="C43" s="1" t="s">
        <v>80</v>
      </c>
      <c r="D43" s="20">
        <f t="shared" si="6"/>
        <v>14735.84</v>
      </c>
      <c r="E43" s="2">
        <v>10525.6</v>
      </c>
      <c r="F43" s="2">
        <f t="shared" si="7"/>
        <v>13683.28</v>
      </c>
      <c r="G43" s="17">
        <f>E43*(E1/40)</f>
        <v>20272.305600000003</v>
      </c>
      <c r="H43" s="25" t="s">
        <v>120</v>
      </c>
      <c r="I43" s="35">
        <v>9544</v>
      </c>
      <c r="J43" s="37">
        <v>11261.92</v>
      </c>
      <c r="K43" s="28">
        <v>13683.28</v>
      </c>
      <c r="L43" s="28">
        <v>20272.305600000003</v>
      </c>
    </row>
    <row r="44" spans="1:12" x14ac:dyDescent="0.3">
      <c r="A44" s="7">
        <v>5</v>
      </c>
      <c r="B44" s="1" t="s">
        <v>89</v>
      </c>
      <c r="C44" s="1" t="s">
        <v>90</v>
      </c>
      <c r="D44" s="20">
        <f t="shared" si="6"/>
        <v>15238.439999999999</v>
      </c>
      <c r="E44" s="2">
        <v>10884.6</v>
      </c>
      <c r="F44" s="2">
        <f t="shared" si="7"/>
        <v>14149.980000000001</v>
      </c>
      <c r="G44" s="17">
        <f>E44*(E1/40)</f>
        <v>20963.739600000001</v>
      </c>
      <c r="H44" s="25"/>
      <c r="I44" s="35">
        <v>9869</v>
      </c>
      <c r="J44" s="37">
        <v>11645.42</v>
      </c>
      <c r="K44" s="28">
        <v>14149.980000000001</v>
      </c>
      <c r="L44" s="28">
        <v>20963.739600000001</v>
      </c>
    </row>
    <row r="45" spans="1:12" x14ac:dyDescent="0.3">
      <c r="A45" s="7">
        <v>6</v>
      </c>
      <c r="B45" s="1" t="s">
        <v>20</v>
      </c>
      <c r="C45" s="1" t="s">
        <v>21</v>
      </c>
      <c r="D45" s="20">
        <f t="shared" si="6"/>
        <v>16660</v>
      </c>
      <c r="E45" s="2">
        <v>11900</v>
      </c>
      <c r="F45" s="2">
        <f t="shared" si="7"/>
        <v>15470</v>
      </c>
      <c r="G45" s="17">
        <f>E45*(E1/40)</f>
        <v>22919.4</v>
      </c>
      <c r="H45" s="25"/>
      <c r="I45" s="35">
        <v>10790</v>
      </c>
      <c r="J45" s="37">
        <v>12732.199999999999</v>
      </c>
      <c r="K45" s="28">
        <v>15470</v>
      </c>
      <c r="L45" s="28">
        <v>22919.4</v>
      </c>
    </row>
    <row r="46" spans="1:12" x14ac:dyDescent="0.3">
      <c r="A46" s="7">
        <v>7</v>
      </c>
      <c r="B46" s="1" t="s">
        <v>77</v>
      </c>
      <c r="C46" s="1" t="s">
        <v>78</v>
      </c>
      <c r="D46" s="20">
        <f>E46*1.4</f>
        <v>17346</v>
      </c>
      <c r="E46" s="2">
        <v>12390</v>
      </c>
      <c r="F46" s="2">
        <f t="shared" si="7"/>
        <v>16107</v>
      </c>
      <c r="G46" s="17">
        <f>E46*(E1/40)</f>
        <v>23863.140000000003</v>
      </c>
      <c r="H46" s="25"/>
      <c r="I46" s="35">
        <v>11235</v>
      </c>
      <c r="J46" s="37">
        <v>13257.3</v>
      </c>
      <c r="K46" s="28">
        <v>16107</v>
      </c>
      <c r="L46" s="28">
        <v>23863.140000000003</v>
      </c>
    </row>
    <row r="47" spans="1:12" x14ac:dyDescent="0.3">
      <c r="A47" s="7">
        <v>8</v>
      </c>
      <c r="B47" s="1" t="s">
        <v>45</v>
      </c>
      <c r="C47" s="1" t="s">
        <v>46</v>
      </c>
      <c r="D47" s="20">
        <f t="shared" si="6"/>
        <v>24010</v>
      </c>
      <c r="E47" s="2">
        <v>17150</v>
      </c>
      <c r="F47" s="2">
        <f t="shared" si="7"/>
        <v>22295</v>
      </c>
      <c r="G47" s="17">
        <f>E47*(E1/40)</f>
        <v>33030.9</v>
      </c>
      <c r="H47" s="25"/>
      <c r="I47" s="35">
        <v>15551</v>
      </c>
      <c r="J47" s="37">
        <v>18350.18</v>
      </c>
      <c r="K47" s="28">
        <v>22295</v>
      </c>
      <c r="L47" s="28">
        <v>33030.9</v>
      </c>
    </row>
    <row r="48" spans="1:12" x14ac:dyDescent="0.3">
      <c r="A48" s="7">
        <v>9</v>
      </c>
      <c r="B48" s="1" t="s">
        <v>12</v>
      </c>
      <c r="C48" s="1" t="s">
        <v>13</v>
      </c>
      <c r="D48" s="20">
        <f t="shared" si="6"/>
        <v>23870</v>
      </c>
      <c r="E48" s="2">
        <v>17050</v>
      </c>
      <c r="F48" s="2">
        <f t="shared" si="7"/>
        <v>22165</v>
      </c>
      <c r="G48" s="17">
        <f>E48*(E1/40)</f>
        <v>32838.300000000003</v>
      </c>
      <c r="H48" s="25"/>
      <c r="I48" s="35">
        <v>15460</v>
      </c>
      <c r="J48" s="37">
        <v>18242.8</v>
      </c>
      <c r="K48" s="28">
        <v>22165</v>
      </c>
      <c r="L48" s="28">
        <v>32838.300000000003</v>
      </c>
    </row>
    <row r="49" spans="1:12" x14ac:dyDescent="0.3">
      <c r="A49" s="7"/>
      <c r="B49" s="1"/>
      <c r="C49" s="1"/>
      <c r="D49" s="2"/>
      <c r="E49" s="2"/>
      <c r="F49" s="2"/>
      <c r="G49" s="17"/>
      <c r="H49" s="25"/>
      <c r="I49" s="35"/>
      <c r="J49" s="37"/>
      <c r="K49" s="28"/>
      <c r="L49" s="28"/>
    </row>
    <row r="50" spans="1:12" x14ac:dyDescent="0.3">
      <c r="A50" s="11"/>
      <c r="B50" s="5" t="s">
        <v>59</v>
      </c>
      <c r="C50" s="9"/>
      <c r="D50" s="10"/>
      <c r="E50" s="10"/>
      <c r="F50" s="10"/>
      <c r="G50" s="18"/>
      <c r="H50" s="25"/>
      <c r="I50" s="35"/>
      <c r="J50" s="37"/>
      <c r="K50" s="28"/>
      <c r="L50" s="28"/>
    </row>
    <row r="51" spans="1:12" x14ac:dyDescent="0.3">
      <c r="A51" s="8">
        <v>1</v>
      </c>
      <c r="B51" s="1" t="s">
        <v>71</v>
      </c>
      <c r="C51" s="14" t="s">
        <v>72</v>
      </c>
      <c r="D51" s="22">
        <f t="shared" ref="D51:D63" si="8">E51*1.4</f>
        <v>9416.4</v>
      </c>
      <c r="E51" s="15">
        <v>6726</v>
      </c>
      <c r="F51" s="15">
        <f t="shared" ref="F51:F63" si="9">E51*1.3</f>
        <v>8743.8000000000011</v>
      </c>
      <c r="G51" s="17">
        <f>E51*(E1/40)</f>
        <v>12954.276000000002</v>
      </c>
      <c r="H51" s="25"/>
      <c r="I51" s="35">
        <v>6099</v>
      </c>
      <c r="J51" s="37">
        <v>7196.82</v>
      </c>
      <c r="K51" s="28">
        <v>8743.8000000000011</v>
      </c>
      <c r="L51" s="28">
        <v>12954.276000000002</v>
      </c>
    </row>
    <row r="52" spans="1:12" x14ac:dyDescent="0.3">
      <c r="A52" s="8">
        <v>2</v>
      </c>
      <c r="B52" s="1" t="s">
        <v>8</v>
      </c>
      <c r="C52" s="1" t="s">
        <v>9</v>
      </c>
      <c r="D52" s="22">
        <f t="shared" si="8"/>
        <v>9696.4</v>
      </c>
      <c r="E52" s="2">
        <v>6926</v>
      </c>
      <c r="F52" s="15">
        <f t="shared" si="9"/>
        <v>9003.8000000000011</v>
      </c>
      <c r="G52" s="17">
        <f>E52*(E1/40)</f>
        <v>13339.476000000001</v>
      </c>
      <c r="H52" s="25"/>
      <c r="I52" s="35">
        <v>6280</v>
      </c>
      <c r="J52" s="37">
        <v>7410.4</v>
      </c>
      <c r="K52" s="28">
        <v>9003.8000000000011</v>
      </c>
      <c r="L52" s="28">
        <v>13339.476000000001</v>
      </c>
    </row>
    <row r="53" spans="1:12" x14ac:dyDescent="0.3">
      <c r="A53" s="8">
        <v>3</v>
      </c>
      <c r="B53" s="1" t="s">
        <v>73</v>
      </c>
      <c r="C53" s="14" t="s">
        <v>74</v>
      </c>
      <c r="D53" s="22">
        <f t="shared" si="8"/>
        <v>9416.4</v>
      </c>
      <c r="E53" s="15">
        <v>6726</v>
      </c>
      <c r="F53" s="15">
        <f t="shared" si="9"/>
        <v>8743.8000000000011</v>
      </c>
      <c r="G53" s="17">
        <f>E53*(E1/40)</f>
        <v>12954.276000000002</v>
      </c>
      <c r="H53" s="25"/>
      <c r="I53" s="35">
        <v>6099</v>
      </c>
      <c r="J53" s="37">
        <v>7196.82</v>
      </c>
      <c r="K53" s="28">
        <v>8743.8000000000011</v>
      </c>
      <c r="L53" s="28">
        <v>12954.276000000002</v>
      </c>
    </row>
    <row r="54" spans="1:12" x14ac:dyDescent="0.3">
      <c r="A54" s="8">
        <v>4</v>
      </c>
      <c r="B54" s="1" t="s">
        <v>75</v>
      </c>
      <c r="C54" s="14" t="s">
        <v>76</v>
      </c>
      <c r="D54" s="22">
        <f t="shared" si="8"/>
        <v>9416.4</v>
      </c>
      <c r="E54" s="15">
        <v>6726</v>
      </c>
      <c r="F54" s="15">
        <f t="shared" si="9"/>
        <v>8743.8000000000011</v>
      </c>
      <c r="G54" s="17">
        <f>E54*(E1/40)</f>
        <v>12954.276000000002</v>
      </c>
      <c r="H54" s="25"/>
      <c r="I54" s="35">
        <v>6099</v>
      </c>
      <c r="J54" s="37">
        <v>7196.82</v>
      </c>
      <c r="K54" s="28">
        <v>8743.8000000000011</v>
      </c>
      <c r="L54" s="28">
        <v>12954.276000000002</v>
      </c>
    </row>
    <row r="55" spans="1:12" x14ac:dyDescent="0.3">
      <c r="A55" s="8">
        <v>5</v>
      </c>
      <c r="B55" s="1" t="s">
        <v>38</v>
      </c>
      <c r="C55" s="1" t="s">
        <v>39</v>
      </c>
      <c r="D55" s="22">
        <f t="shared" si="8"/>
        <v>13300</v>
      </c>
      <c r="E55" s="2">
        <v>9500</v>
      </c>
      <c r="F55" s="15">
        <f t="shared" si="9"/>
        <v>12350</v>
      </c>
      <c r="G55" s="17">
        <f>E55*(E1/40)</f>
        <v>18297</v>
      </c>
      <c r="H55" s="25"/>
      <c r="I55" s="35">
        <v>8614</v>
      </c>
      <c r="J55" s="37">
        <v>10164.519999999999</v>
      </c>
      <c r="K55" s="28">
        <v>12350</v>
      </c>
      <c r="L55" s="28">
        <v>18297</v>
      </c>
    </row>
    <row r="56" spans="1:12" x14ac:dyDescent="0.3">
      <c r="A56" s="8">
        <v>6</v>
      </c>
      <c r="B56" s="1" t="s">
        <v>62</v>
      </c>
      <c r="C56" s="1" t="s">
        <v>63</v>
      </c>
      <c r="D56" s="22">
        <f t="shared" si="8"/>
        <v>13440</v>
      </c>
      <c r="E56" s="2">
        <v>9600</v>
      </c>
      <c r="F56" s="15">
        <f t="shared" si="9"/>
        <v>12480</v>
      </c>
      <c r="G56" s="17">
        <f>E56*(E1/40)</f>
        <v>18489.600000000002</v>
      </c>
      <c r="H56" s="25"/>
      <c r="I56" s="35">
        <v>8705</v>
      </c>
      <c r="J56" s="37">
        <v>10271.9</v>
      </c>
      <c r="K56" s="28">
        <v>12480</v>
      </c>
      <c r="L56" s="28">
        <v>18489.600000000002</v>
      </c>
    </row>
    <row r="57" spans="1:12" x14ac:dyDescent="0.3">
      <c r="A57" s="8">
        <v>7</v>
      </c>
      <c r="B57" s="1" t="s">
        <v>83</v>
      </c>
      <c r="C57" s="1" t="s">
        <v>84</v>
      </c>
      <c r="D57" s="22">
        <f t="shared" si="8"/>
        <v>16140.039999999999</v>
      </c>
      <c r="E57" s="2">
        <v>11528.6</v>
      </c>
      <c r="F57" s="15">
        <f t="shared" si="9"/>
        <v>14987.18</v>
      </c>
      <c r="G57" s="17">
        <f>E57*(E1/40)</f>
        <v>22204.083600000002</v>
      </c>
      <c r="H57" s="25"/>
      <c r="I57" s="35">
        <v>10453</v>
      </c>
      <c r="J57" s="37">
        <v>12334.539999999999</v>
      </c>
      <c r="K57" s="28">
        <v>14987.18</v>
      </c>
      <c r="L57" s="28">
        <v>22204.083600000002</v>
      </c>
    </row>
    <row r="58" spans="1:12" x14ac:dyDescent="0.3">
      <c r="A58" s="8">
        <v>8</v>
      </c>
      <c r="B58" s="1" t="s">
        <v>114</v>
      </c>
      <c r="C58" s="1" t="s">
        <v>84</v>
      </c>
      <c r="D58" s="22">
        <f t="shared" si="8"/>
        <v>14740.039999999999</v>
      </c>
      <c r="E58" s="2">
        <v>10528.6</v>
      </c>
      <c r="F58" s="15">
        <f t="shared" si="9"/>
        <v>13687.18</v>
      </c>
      <c r="G58" s="17">
        <f>E58*(E1/40)</f>
        <v>20278.083600000002</v>
      </c>
      <c r="H58" s="25"/>
      <c r="I58" s="35">
        <v>9547</v>
      </c>
      <c r="J58" s="37">
        <v>11265.46</v>
      </c>
      <c r="K58" s="28">
        <v>13687.18</v>
      </c>
      <c r="L58" s="28">
        <v>20278.083600000002</v>
      </c>
    </row>
    <row r="59" spans="1:12" x14ac:dyDescent="0.3">
      <c r="A59" s="8">
        <v>9</v>
      </c>
      <c r="B59" s="1" t="s">
        <v>105</v>
      </c>
      <c r="C59" s="1" t="s">
        <v>106</v>
      </c>
      <c r="D59" s="22">
        <f t="shared" si="8"/>
        <v>13440</v>
      </c>
      <c r="E59" s="2">
        <v>9600</v>
      </c>
      <c r="F59" s="15">
        <f t="shared" si="9"/>
        <v>12480</v>
      </c>
      <c r="G59" s="17">
        <f>E59*(E1/40)</f>
        <v>18489.600000000002</v>
      </c>
      <c r="H59" s="25"/>
      <c r="I59" s="35">
        <v>8705</v>
      </c>
      <c r="J59" s="37">
        <v>10271.9</v>
      </c>
      <c r="K59" s="28">
        <v>12480</v>
      </c>
      <c r="L59" s="28">
        <v>18489.600000000002</v>
      </c>
    </row>
    <row r="60" spans="1:12" x14ac:dyDescent="0.3">
      <c r="A60" s="8">
        <v>10</v>
      </c>
      <c r="B60" s="1" t="s">
        <v>115</v>
      </c>
      <c r="C60" s="1"/>
      <c r="D60" s="22">
        <f t="shared" si="8"/>
        <v>14070</v>
      </c>
      <c r="E60" s="2">
        <v>10050</v>
      </c>
      <c r="F60" s="15">
        <f t="shared" si="9"/>
        <v>13065</v>
      </c>
      <c r="G60" s="17">
        <f>E60*(E1/40)</f>
        <v>19356.300000000003</v>
      </c>
      <c r="H60" s="25"/>
      <c r="I60" s="35">
        <v>9113</v>
      </c>
      <c r="J60" s="37">
        <v>10753.34</v>
      </c>
      <c r="K60" s="28">
        <v>13065</v>
      </c>
      <c r="L60" s="28">
        <v>19356.300000000003</v>
      </c>
    </row>
    <row r="61" spans="1:12" x14ac:dyDescent="0.3">
      <c r="A61" s="8">
        <v>11</v>
      </c>
      <c r="B61" s="1" t="s">
        <v>103</v>
      </c>
      <c r="C61" s="1" t="s">
        <v>104</v>
      </c>
      <c r="D61" s="22">
        <f t="shared" si="8"/>
        <v>14140</v>
      </c>
      <c r="E61" s="2">
        <v>10100</v>
      </c>
      <c r="F61" s="15">
        <f t="shared" si="9"/>
        <v>13130</v>
      </c>
      <c r="G61" s="17">
        <f>E61*(E1/40)</f>
        <v>19452.600000000002</v>
      </c>
      <c r="H61" s="25"/>
      <c r="I61" s="35">
        <v>9158</v>
      </c>
      <c r="J61" s="37">
        <v>10806.439999999999</v>
      </c>
      <c r="K61" s="28">
        <v>13130</v>
      </c>
      <c r="L61" s="28">
        <v>19452.600000000002</v>
      </c>
    </row>
    <row r="62" spans="1:12" x14ac:dyDescent="0.3">
      <c r="A62" s="8">
        <v>12</v>
      </c>
      <c r="B62" s="1" t="s">
        <v>36</v>
      </c>
      <c r="C62" s="1" t="s">
        <v>37</v>
      </c>
      <c r="D62" s="22">
        <f>E62*1.4</f>
        <v>14419.999999999998</v>
      </c>
      <c r="E62" s="2">
        <v>10300</v>
      </c>
      <c r="F62" s="15">
        <f t="shared" si="9"/>
        <v>13390</v>
      </c>
      <c r="G62" s="17">
        <f>E62*(E1/40)</f>
        <v>19837.800000000003</v>
      </c>
      <c r="H62" s="24" t="s">
        <v>128</v>
      </c>
      <c r="I62" s="36">
        <v>9339</v>
      </c>
      <c r="J62" s="37">
        <v>11020.019999999999</v>
      </c>
      <c r="K62" s="28">
        <v>13390</v>
      </c>
      <c r="L62" s="28">
        <v>19837.800000000003</v>
      </c>
    </row>
    <row r="63" spans="1:12" x14ac:dyDescent="0.3">
      <c r="A63" s="8">
        <v>13</v>
      </c>
      <c r="B63" s="1" t="s">
        <v>70</v>
      </c>
      <c r="C63" s="1"/>
      <c r="D63" s="22">
        <f t="shared" si="8"/>
        <v>14372.4</v>
      </c>
      <c r="E63" s="2">
        <v>10266</v>
      </c>
      <c r="F63" s="15">
        <f t="shared" si="9"/>
        <v>13345.800000000001</v>
      </c>
      <c r="G63" s="17">
        <f>E63*(E1/40)</f>
        <v>19772.316000000003</v>
      </c>
      <c r="H63" s="25"/>
      <c r="I63" s="35">
        <v>9309</v>
      </c>
      <c r="J63" s="37">
        <v>10984.619999999999</v>
      </c>
      <c r="K63" s="28">
        <v>13345.800000000001</v>
      </c>
      <c r="L63" s="28">
        <v>19772.316000000003</v>
      </c>
    </row>
    <row r="64" spans="1:12" x14ac:dyDescent="0.3">
      <c r="A64" s="7"/>
      <c r="B64" s="1"/>
      <c r="C64" s="1"/>
      <c r="D64" s="20"/>
      <c r="E64" s="2"/>
      <c r="F64" s="20"/>
      <c r="G64" s="17"/>
      <c r="H64" s="25"/>
      <c r="I64" s="35"/>
      <c r="J64" s="37"/>
      <c r="K64" s="28"/>
      <c r="L64" s="28"/>
    </row>
    <row r="65" spans="1:12" x14ac:dyDescent="0.3">
      <c r="A65" s="7"/>
      <c r="B65" s="5" t="s">
        <v>58</v>
      </c>
      <c r="C65" s="9"/>
      <c r="D65" s="21"/>
      <c r="E65" s="10"/>
      <c r="F65" s="21"/>
      <c r="G65" s="18"/>
      <c r="H65" s="25"/>
      <c r="I65" s="35"/>
      <c r="J65" s="37"/>
      <c r="K65" s="28"/>
      <c r="L65" s="28"/>
    </row>
    <row r="66" spans="1:12" x14ac:dyDescent="0.3">
      <c r="A66" s="7">
        <v>1</v>
      </c>
      <c r="B66" s="1" t="s">
        <v>101</v>
      </c>
      <c r="C66" s="1" t="s">
        <v>102</v>
      </c>
      <c r="D66" s="20">
        <f t="shared" ref="D66:D74" si="10">E66*1.4</f>
        <v>17759</v>
      </c>
      <c r="E66" s="2">
        <v>12685</v>
      </c>
      <c r="F66" s="20">
        <f t="shared" ref="F66:F74" si="11">E66*1.3</f>
        <v>16490.5</v>
      </c>
      <c r="G66" s="17">
        <f>E66*(E1/40)</f>
        <v>24431.31</v>
      </c>
      <c r="H66" s="25"/>
      <c r="I66" s="35">
        <v>11502</v>
      </c>
      <c r="J66" s="37">
        <v>13572.359999999999</v>
      </c>
      <c r="K66" s="28">
        <v>16490.5</v>
      </c>
      <c r="L66" s="28">
        <v>24431.31</v>
      </c>
    </row>
    <row r="67" spans="1:12" x14ac:dyDescent="0.3">
      <c r="A67" s="7">
        <v>2</v>
      </c>
      <c r="B67" s="1" t="s">
        <v>125</v>
      </c>
      <c r="C67" s="1" t="s">
        <v>126</v>
      </c>
      <c r="D67" s="20">
        <f t="shared" si="10"/>
        <v>17015.599999999999</v>
      </c>
      <c r="E67" s="2">
        <v>12154</v>
      </c>
      <c r="F67" s="20">
        <f t="shared" si="11"/>
        <v>15800.2</v>
      </c>
      <c r="G67" s="17">
        <f>E67*(E1/40)</f>
        <v>23408.604000000003</v>
      </c>
      <c r="H67" s="25" t="s">
        <v>127</v>
      </c>
      <c r="I67" s="35">
        <v>11021</v>
      </c>
      <c r="J67" s="37">
        <v>13004.779999999999</v>
      </c>
      <c r="K67" s="28">
        <v>15800.2</v>
      </c>
      <c r="L67" s="28">
        <v>23408.604000000003</v>
      </c>
    </row>
    <row r="68" spans="1:12" x14ac:dyDescent="0.3">
      <c r="A68" s="7">
        <v>3</v>
      </c>
      <c r="B68" s="1" t="s">
        <v>113</v>
      </c>
      <c r="C68" s="1" t="s">
        <v>4</v>
      </c>
      <c r="D68" s="20">
        <f t="shared" si="10"/>
        <v>17924.199999999997</v>
      </c>
      <c r="E68" s="2">
        <v>12803</v>
      </c>
      <c r="F68" s="20">
        <f t="shared" si="11"/>
        <v>16643.900000000001</v>
      </c>
      <c r="G68" s="17">
        <f>E68*(E1/40)</f>
        <v>24658.578000000001</v>
      </c>
      <c r="H68" s="25"/>
      <c r="I68" s="35">
        <v>11609</v>
      </c>
      <c r="J68" s="37">
        <v>13698.619999999999</v>
      </c>
      <c r="K68" s="28">
        <v>16643.900000000001</v>
      </c>
      <c r="L68" s="28">
        <v>24658.578000000001</v>
      </c>
    </row>
    <row r="69" spans="1:12" x14ac:dyDescent="0.3">
      <c r="A69" s="7">
        <v>4</v>
      </c>
      <c r="B69" s="1" t="s">
        <v>34</v>
      </c>
      <c r="C69" s="1" t="s">
        <v>35</v>
      </c>
      <c r="D69" s="20">
        <f t="shared" si="10"/>
        <v>17920</v>
      </c>
      <c r="E69" s="2">
        <v>12800</v>
      </c>
      <c r="F69" s="20">
        <f t="shared" si="11"/>
        <v>16640</v>
      </c>
      <c r="G69" s="17">
        <f>E69*(E1/40)</f>
        <v>24652.800000000003</v>
      </c>
      <c r="H69" s="25"/>
      <c r="I69" s="35">
        <v>11606</v>
      </c>
      <c r="J69" s="37">
        <v>13695.08</v>
      </c>
      <c r="K69" s="28">
        <v>16640</v>
      </c>
      <c r="L69" s="28">
        <v>24652.800000000003</v>
      </c>
    </row>
    <row r="70" spans="1:12" x14ac:dyDescent="0.3">
      <c r="A70" s="7">
        <v>5</v>
      </c>
      <c r="B70" s="1" t="s">
        <v>48</v>
      </c>
      <c r="C70" s="1" t="s">
        <v>49</v>
      </c>
      <c r="D70" s="20">
        <f t="shared" si="10"/>
        <v>21945.951999999997</v>
      </c>
      <c r="E70" s="2">
        <v>15675.68</v>
      </c>
      <c r="F70" s="20">
        <f t="shared" si="11"/>
        <v>20378.384000000002</v>
      </c>
      <c r="G70" s="17">
        <f>E70*(E1/40)</f>
        <v>30191.359680000001</v>
      </c>
      <c r="H70" s="25"/>
      <c r="I70" s="35">
        <v>14214</v>
      </c>
      <c r="J70" s="37">
        <v>16772.52</v>
      </c>
      <c r="K70" s="28">
        <v>20378.384000000002</v>
      </c>
      <c r="L70" s="28">
        <v>30191.359680000001</v>
      </c>
    </row>
    <row r="71" spans="1:12" x14ac:dyDescent="0.3">
      <c r="A71" s="7">
        <v>6</v>
      </c>
      <c r="B71" s="1" t="s">
        <v>32</v>
      </c>
      <c r="C71" s="1" t="s">
        <v>33</v>
      </c>
      <c r="D71" s="20">
        <f t="shared" si="10"/>
        <v>17780</v>
      </c>
      <c r="E71" s="2">
        <v>12700</v>
      </c>
      <c r="F71" s="20">
        <f t="shared" si="11"/>
        <v>16510</v>
      </c>
      <c r="G71" s="17">
        <f>E71*(E1/40)</f>
        <v>24460.2</v>
      </c>
      <c r="H71" s="25"/>
      <c r="I71" s="35">
        <v>11516</v>
      </c>
      <c r="J71" s="37">
        <v>13588.88</v>
      </c>
      <c r="K71" s="28">
        <v>16510</v>
      </c>
      <c r="L71" s="28">
        <v>24460.2</v>
      </c>
    </row>
    <row r="72" spans="1:12" x14ac:dyDescent="0.3">
      <c r="A72" s="7">
        <v>7</v>
      </c>
      <c r="B72" s="1" t="s">
        <v>29</v>
      </c>
      <c r="C72" s="1" t="s">
        <v>30</v>
      </c>
      <c r="D72" s="20">
        <f t="shared" si="10"/>
        <v>20082.971999999998</v>
      </c>
      <c r="E72" s="2">
        <v>14344.98</v>
      </c>
      <c r="F72" s="20">
        <f t="shared" si="11"/>
        <v>18648.473999999998</v>
      </c>
      <c r="G72" s="17">
        <f>E72*(E1/40)</f>
        <v>27628.431480000003</v>
      </c>
      <c r="H72" s="25"/>
      <c r="I72" s="35">
        <v>13007</v>
      </c>
      <c r="J72" s="37">
        <v>15348.259999999998</v>
      </c>
      <c r="K72" s="28">
        <v>18648.473999999998</v>
      </c>
      <c r="L72" s="28">
        <v>27628.431480000003</v>
      </c>
    </row>
    <row r="73" spans="1:12" x14ac:dyDescent="0.3">
      <c r="A73" s="7">
        <v>8</v>
      </c>
      <c r="B73" s="1" t="s">
        <v>95</v>
      </c>
      <c r="C73" s="1" t="s">
        <v>99</v>
      </c>
      <c r="D73" s="20">
        <f t="shared" si="10"/>
        <v>23954</v>
      </c>
      <c r="E73" s="2">
        <v>17110</v>
      </c>
      <c r="F73" s="20">
        <f t="shared" si="11"/>
        <v>22243</v>
      </c>
      <c r="G73" s="17">
        <f>E73*(E1/40)</f>
        <v>32953.86</v>
      </c>
      <c r="H73" s="25"/>
      <c r="I73" s="35">
        <v>15515</v>
      </c>
      <c r="J73" s="37">
        <v>18307.7</v>
      </c>
      <c r="K73" s="28">
        <v>22243</v>
      </c>
      <c r="L73" s="28">
        <v>32953.86</v>
      </c>
    </row>
    <row r="74" spans="1:12" x14ac:dyDescent="0.3">
      <c r="A74" s="7">
        <v>9</v>
      </c>
      <c r="B74" s="1" t="s">
        <v>54</v>
      </c>
      <c r="C74" s="1" t="s">
        <v>55</v>
      </c>
      <c r="D74" s="20">
        <f t="shared" si="10"/>
        <v>23666.734</v>
      </c>
      <c r="E74" s="2">
        <v>16904.810000000001</v>
      </c>
      <c r="F74" s="20">
        <f t="shared" si="11"/>
        <v>21976.253000000004</v>
      </c>
      <c r="G74" s="17">
        <f>E74*(E1/40)</f>
        <v>32558.664060000006</v>
      </c>
      <c r="H74" s="25"/>
      <c r="I74" s="35">
        <v>15328</v>
      </c>
      <c r="J74" s="37">
        <v>18087.039999999997</v>
      </c>
      <c r="K74" s="28">
        <v>21976.253000000004</v>
      </c>
      <c r="L74" s="28">
        <v>32558.664060000006</v>
      </c>
    </row>
    <row r="75" spans="1:12" x14ac:dyDescent="0.3">
      <c r="A75" s="7"/>
      <c r="B75" s="1"/>
      <c r="C75" s="1"/>
      <c r="D75" s="2"/>
      <c r="E75" s="2"/>
      <c r="F75" s="2"/>
      <c r="G75" s="17"/>
      <c r="H75" s="25"/>
      <c r="I75" s="35"/>
      <c r="J75" s="37"/>
      <c r="K75" s="28"/>
      <c r="L75" s="28"/>
    </row>
  </sheetData>
  <customSheetViews>
    <customSheetView guid="{D1CA7BFC-F4EB-4B7C-9250-76871257B239}" fitToPage="1" state="hidden" topLeftCell="C27">
      <selection activeCell="I40" sqref="I40"/>
      <pageMargins left="0.7" right="0.7" top="0.75" bottom="0.75" header="0.3" footer="0.3"/>
      <pageSetup paperSize="9" scale="69" orientation="portrait" horizontalDpi="0" verticalDpi="0" r:id="rId1"/>
    </customSheetView>
    <customSheetView guid="{D4D84483-E942-4AEA-9C20-A3543FE91EE6}" fitToPage="1" topLeftCell="B1">
      <selection activeCell="J13" sqref="J13"/>
      <pageMargins left="0.7" right="0.7" top="0.75" bottom="0.75" header="0.3" footer="0.3"/>
      <pageSetup paperSize="9" scale="56" orientation="portrait" verticalDpi="300" r:id="rId2"/>
    </customSheetView>
    <customSheetView guid="{0734B8BC-8EA3-4FB5-A760-A569D5F55929}" fitToPage="1" topLeftCell="A55">
      <selection activeCell="I67" sqref="I67"/>
      <pageMargins left="0.7" right="0.7" top="0.75" bottom="0.75" header="0.3" footer="0.3"/>
      <pageSetup paperSize="9" scale="69" orientation="portrait" horizontalDpi="0" verticalDpi="0" r:id="rId3"/>
    </customSheetView>
  </customSheetViews>
  <pageMargins left="0.7" right="0.7" top="0.75" bottom="0.75" header="0.3" footer="0.3"/>
  <pageSetup paperSize="9" scale="6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7"/>
  <sheetViews>
    <sheetView tabSelected="1" zoomScale="85" zoomScaleNormal="85" workbookViewId="0">
      <selection activeCell="A88" sqref="A88"/>
    </sheetView>
  </sheetViews>
  <sheetFormatPr defaultColWidth="9.109375" defaultRowHeight="15" x14ac:dyDescent="0.25"/>
  <cols>
    <col min="1" max="1" width="9.44140625" style="38" customWidth="1"/>
    <col min="2" max="2" width="49.77734375" style="38" customWidth="1"/>
    <col min="3" max="3" width="25.109375" style="44" customWidth="1"/>
    <col min="4" max="4" width="15.6640625" style="39" hidden="1" customWidth="1"/>
    <col min="5" max="5" width="19.77734375" style="39" hidden="1" customWidth="1"/>
    <col min="6" max="6" width="12.44140625" style="40" hidden="1" customWidth="1"/>
    <col min="7" max="7" width="16.21875" style="40" customWidth="1"/>
    <col min="8" max="8" width="19.77734375" style="39" customWidth="1"/>
    <col min="9" max="10" width="9.109375" style="65" customWidth="1"/>
    <col min="11" max="25" width="9.109375" style="65"/>
    <col min="26" max="16384" width="9.109375" style="38"/>
  </cols>
  <sheetData>
    <row r="1" spans="1:25" s="47" customFormat="1" ht="20.399999999999999" x14ac:dyDescent="0.35">
      <c r="A1" s="58" t="s">
        <v>138</v>
      </c>
      <c r="B1" s="57"/>
      <c r="C1" s="48"/>
      <c r="D1" s="49"/>
      <c r="E1" s="49"/>
      <c r="F1" s="50"/>
      <c r="G1" s="50"/>
      <c r="H1" s="49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s="47" customFormat="1" ht="17.399999999999999" x14ac:dyDescent="0.3">
      <c r="A2" s="46"/>
      <c r="C2" s="48"/>
      <c r="D2" s="49"/>
      <c r="E2" s="49"/>
      <c r="F2" s="50"/>
      <c r="G2" s="50"/>
      <c r="H2" s="49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5" s="63" customFormat="1" ht="15" customHeight="1" x14ac:dyDescent="0.35">
      <c r="A3" s="59" t="s">
        <v>270</v>
      </c>
      <c r="B3" s="59"/>
      <c r="C3" s="60"/>
      <c r="D3" s="61"/>
      <c r="E3" s="61"/>
      <c r="F3" s="62"/>
      <c r="G3" s="62"/>
      <c r="H3" s="61"/>
    </row>
    <row r="4" spans="1:25" s="55" customFormat="1" ht="6" customHeight="1" thickBot="1" x14ac:dyDescent="0.35">
      <c r="A4" s="51"/>
      <c r="B4" s="51"/>
      <c r="C4" s="52"/>
      <c r="D4" s="53"/>
      <c r="E4" s="53"/>
      <c r="F4" s="54"/>
      <c r="G4" s="54"/>
      <c r="H4" s="53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5" ht="58.2" customHeight="1" x14ac:dyDescent="0.25">
      <c r="A5" s="66" t="s">
        <v>2</v>
      </c>
      <c r="B5" s="66" t="s">
        <v>0</v>
      </c>
      <c r="C5" s="66" t="s">
        <v>1</v>
      </c>
      <c r="D5" s="67" t="s">
        <v>176</v>
      </c>
      <c r="E5" s="68" t="s">
        <v>136</v>
      </c>
      <c r="F5" s="69" t="s">
        <v>137</v>
      </c>
      <c r="G5" s="67" t="s">
        <v>176</v>
      </c>
      <c r="H5" s="68" t="s">
        <v>136</v>
      </c>
    </row>
    <row r="6" spans="1:25" x14ac:dyDescent="0.25">
      <c r="A6" s="70"/>
      <c r="B6" s="71" t="s">
        <v>193</v>
      </c>
      <c r="C6" s="72"/>
      <c r="D6" s="73"/>
      <c r="E6" s="74"/>
      <c r="F6" s="75"/>
      <c r="G6" s="74"/>
      <c r="H6" s="74"/>
    </row>
    <row r="7" spans="1:25" s="65" customFormat="1" x14ac:dyDescent="0.25">
      <c r="A7" s="77">
        <v>1</v>
      </c>
      <c r="B7" s="78" t="s">
        <v>196</v>
      </c>
      <c r="C7" s="79" t="s">
        <v>194</v>
      </c>
      <c r="D7" s="80">
        <v>10178</v>
      </c>
      <c r="E7" s="81">
        <f t="shared" ref="E7:E17" si="0">D7*1.2</f>
        <v>12213.6</v>
      </c>
      <c r="F7" s="75"/>
      <c r="G7" s="76">
        <f>D7*1.1</f>
        <v>11195.800000000001</v>
      </c>
      <c r="H7" s="81">
        <f t="shared" ref="H7:H17" si="1">G7*1.2</f>
        <v>13434.960000000001</v>
      </c>
    </row>
    <row r="8" spans="1:25" s="65" customFormat="1" x14ac:dyDescent="0.25">
      <c r="A8" s="77">
        <v>2</v>
      </c>
      <c r="B8" s="78" t="s">
        <v>197</v>
      </c>
      <c r="C8" s="79" t="s">
        <v>198</v>
      </c>
      <c r="D8" s="80">
        <v>11392</v>
      </c>
      <c r="E8" s="81">
        <f t="shared" si="0"/>
        <v>13670.4</v>
      </c>
      <c r="F8" s="75"/>
      <c r="G8" s="76">
        <f t="shared" ref="G8:G71" si="2">D8*1.1</f>
        <v>12531.2</v>
      </c>
      <c r="H8" s="81">
        <f t="shared" si="1"/>
        <v>15037.44</v>
      </c>
    </row>
    <row r="9" spans="1:25" s="65" customFormat="1" x14ac:dyDescent="0.25">
      <c r="A9" s="77">
        <v>3</v>
      </c>
      <c r="B9" s="78" t="s">
        <v>199</v>
      </c>
      <c r="C9" s="79" t="s">
        <v>200</v>
      </c>
      <c r="D9" s="80">
        <v>12786</v>
      </c>
      <c r="E9" s="81">
        <f t="shared" si="0"/>
        <v>15343.199999999999</v>
      </c>
      <c r="F9" s="75"/>
      <c r="G9" s="76">
        <f t="shared" si="2"/>
        <v>14064.6</v>
      </c>
      <c r="H9" s="81">
        <f t="shared" si="1"/>
        <v>16877.52</v>
      </c>
    </row>
    <row r="10" spans="1:25" s="65" customFormat="1" x14ac:dyDescent="0.25">
      <c r="A10" s="77">
        <v>4</v>
      </c>
      <c r="B10" s="78" t="s">
        <v>202</v>
      </c>
      <c r="C10" s="79" t="s">
        <v>201</v>
      </c>
      <c r="D10" s="80">
        <v>13978</v>
      </c>
      <c r="E10" s="81">
        <f t="shared" si="0"/>
        <v>16773.599999999999</v>
      </c>
      <c r="F10" s="75"/>
      <c r="G10" s="76">
        <f t="shared" si="2"/>
        <v>15375.800000000001</v>
      </c>
      <c r="H10" s="81">
        <f t="shared" si="1"/>
        <v>18450.96</v>
      </c>
    </row>
    <row r="11" spans="1:25" s="65" customFormat="1" x14ac:dyDescent="0.25">
      <c r="A11" s="77">
        <v>5</v>
      </c>
      <c r="B11" s="78" t="s">
        <v>204</v>
      </c>
      <c r="C11" s="79" t="s">
        <v>203</v>
      </c>
      <c r="D11" s="80">
        <v>14576</v>
      </c>
      <c r="E11" s="81">
        <f t="shared" si="0"/>
        <v>17491.2</v>
      </c>
      <c r="F11" s="75"/>
      <c r="G11" s="76">
        <f t="shared" si="2"/>
        <v>16033.600000000002</v>
      </c>
      <c r="H11" s="81">
        <f t="shared" si="1"/>
        <v>19240.320000000003</v>
      </c>
    </row>
    <row r="12" spans="1:25" s="65" customFormat="1" ht="16.8" customHeight="1" x14ac:dyDescent="0.25">
      <c r="A12" s="77">
        <v>6</v>
      </c>
      <c r="B12" s="78" t="s">
        <v>206</v>
      </c>
      <c r="C12" s="79" t="s">
        <v>207</v>
      </c>
      <c r="D12" s="80">
        <v>11764</v>
      </c>
      <c r="E12" s="81">
        <f t="shared" si="0"/>
        <v>14116.8</v>
      </c>
      <c r="F12" s="75"/>
      <c r="G12" s="76">
        <f t="shared" si="2"/>
        <v>12940.400000000001</v>
      </c>
      <c r="H12" s="81">
        <f t="shared" si="1"/>
        <v>15528.480000000001</v>
      </c>
    </row>
    <row r="13" spans="1:25" s="85" customFormat="1" ht="16.2" hidden="1" customHeight="1" x14ac:dyDescent="0.25">
      <c r="A13" s="79">
        <v>7</v>
      </c>
      <c r="B13" s="82" t="s">
        <v>249</v>
      </c>
      <c r="C13" s="79" t="s">
        <v>250</v>
      </c>
      <c r="D13" s="83">
        <v>8698</v>
      </c>
      <c r="E13" s="81">
        <f t="shared" si="0"/>
        <v>10437.6</v>
      </c>
      <c r="F13" s="84"/>
      <c r="G13" s="76">
        <f t="shared" si="2"/>
        <v>9567.8000000000011</v>
      </c>
      <c r="H13" s="81">
        <f t="shared" si="1"/>
        <v>11481.36</v>
      </c>
    </row>
    <row r="14" spans="1:25" s="65" customFormat="1" x14ac:dyDescent="0.25">
      <c r="A14" s="77">
        <v>7</v>
      </c>
      <c r="B14" s="78" t="s">
        <v>209</v>
      </c>
      <c r="C14" s="79" t="s">
        <v>208</v>
      </c>
      <c r="D14" s="80">
        <v>12631</v>
      </c>
      <c r="E14" s="81">
        <f t="shared" si="0"/>
        <v>15157.199999999999</v>
      </c>
      <c r="F14" s="75"/>
      <c r="G14" s="76">
        <f t="shared" si="2"/>
        <v>13894.1</v>
      </c>
      <c r="H14" s="81">
        <f t="shared" si="1"/>
        <v>16672.919999999998</v>
      </c>
    </row>
    <row r="15" spans="1:25" s="65" customFormat="1" x14ac:dyDescent="0.25">
      <c r="A15" s="77">
        <v>8</v>
      </c>
      <c r="B15" s="78" t="s">
        <v>211</v>
      </c>
      <c r="C15" s="79" t="s">
        <v>210</v>
      </c>
      <c r="D15" s="80">
        <v>13098</v>
      </c>
      <c r="E15" s="81">
        <f t="shared" si="0"/>
        <v>15717.599999999999</v>
      </c>
      <c r="F15" s="75"/>
      <c r="G15" s="76">
        <f t="shared" si="2"/>
        <v>14407.800000000001</v>
      </c>
      <c r="H15" s="81">
        <f t="shared" si="1"/>
        <v>17289.36</v>
      </c>
    </row>
    <row r="16" spans="1:25" s="65" customFormat="1" x14ac:dyDescent="0.25">
      <c r="A16" s="77">
        <v>9</v>
      </c>
      <c r="B16" s="78" t="s">
        <v>213</v>
      </c>
      <c r="C16" s="79" t="s">
        <v>212</v>
      </c>
      <c r="D16" s="80">
        <v>13715</v>
      </c>
      <c r="E16" s="81">
        <f t="shared" si="0"/>
        <v>16458</v>
      </c>
      <c r="F16" s="75"/>
      <c r="G16" s="76">
        <f t="shared" si="2"/>
        <v>15086.500000000002</v>
      </c>
      <c r="H16" s="81">
        <f t="shared" si="1"/>
        <v>18103.800000000003</v>
      </c>
    </row>
    <row r="17" spans="1:8" s="65" customFormat="1" x14ac:dyDescent="0.25">
      <c r="A17" s="77">
        <v>10</v>
      </c>
      <c r="B17" s="78" t="s">
        <v>215</v>
      </c>
      <c r="C17" s="79" t="s">
        <v>214</v>
      </c>
      <c r="D17" s="80">
        <v>14141</v>
      </c>
      <c r="E17" s="81">
        <f t="shared" si="0"/>
        <v>16969.2</v>
      </c>
      <c r="F17" s="75"/>
      <c r="G17" s="76">
        <f t="shared" si="2"/>
        <v>15555.1</v>
      </c>
      <c r="H17" s="81">
        <f t="shared" si="1"/>
        <v>18666.12</v>
      </c>
    </row>
    <row r="18" spans="1:8" x14ac:dyDescent="0.25">
      <c r="A18" s="70"/>
      <c r="B18" s="71" t="s">
        <v>192</v>
      </c>
      <c r="C18" s="72"/>
      <c r="D18" s="73"/>
      <c r="E18" s="101"/>
      <c r="F18" s="75"/>
      <c r="G18" s="74"/>
      <c r="H18" s="101"/>
    </row>
    <row r="19" spans="1:8" s="65" customFormat="1" x14ac:dyDescent="0.25">
      <c r="A19" s="77">
        <v>11</v>
      </c>
      <c r="B19" s="78" t="s">
        <v>143</v>
      </c>
      <c r="C19" s="79" t="s">
        <v>144</v>
      </c>
      <c r="D19" s="86">
        <v>13179</v>
      </c>
      <c r="E19" s="81">
        <f t="shared" ref="E19:E35" si="3">D19*1.2</f>
        <v>15814.8</v>
      </c>
      <c r="F19" s="75">
        <v>10136</v>
      </c>
      <c r="G19" s="76">
        <f t="shared" si="2"/>
        <v>14496.900000000001</v>
      </c>
      <c r="H19" s="81">
        <f t="shared" ref="H19:H35" si="4">G19*1.2</f>
        <v>17396.280000000002</v>
      </c>
    </row>
    <row r="20" spans="1:8" s="65" customFormat="1" x14ac:dyDescent="0.25">
      <c r="A20" s="77">
        <v>12</v>
      </c>
      <c r="B20" s="78" t="s">
        <v>145</v>
      </c>
      <c r="C20" s="79" t="s">
        <v>146</v>
      </c>
      <c r="D20" s="86">
        <v>14414</v>
      </c>
      <c r="E20" s="81">
        <f t="shared" si="3"/>
        <v>17296.8</v>
      </c>
      <c r="F20" s="75">
        <v>11164</v>
      </c>
      <c r="G20" s="76">
        <f t="shared" si="2"/>
        <v>15855.400000000001</v>
      </c>
      <c r="H20" s="81">
        <f t="shared" si="4"/>
        <v>19026.48</v>
      </c>
    </row>
    <row r="21" spans="1:8" s="65" customFormat="1" x14ac:dyDescent="0.25">
      <c r="A21" s="77">
        <v>13</v>
      </c>
      <c r="B21" s="78" t="s">
        <v>147</v>
      </c>
      <c r="C21" s="79" t="s">
        <v>148</v>
      </c>
      <c r="D21" s="86">
        <v>15475</v>
      </c>
      <c r="E21" s="81">
        <f t="shared" si="3"/>
        <v>18570</v>
      </c>
      <c r="F21" s="75">
        <v>12047</v>
      </c>
      <c r="G21" s="76">
        <f t="shared" si="2"/>
        <v>17022.5</v>
      </c>
      <c r="H21" s="81">
        <f t="shared" si="4"/>
        <v>20427</v>
      </c>
    </row>
    <row r="22" spans="1:8" s="65" customFormat="1" x14ac:dyDescent="0.25">
      <c r="A22" s="77">
        <v>14</v>
      </c>
      <c r="B22" s="78" t="s">
        <v>150</v>
      </c>
      <c r="C22" s="79" t="s">
        <v>149</v>
      </c>
      <c r="D22" s="86">
        <v>13709</v>
      </c>
      <c r="E22" s="81">
        <f t="shared" si="3"/>
        <v>16450.8</v>
      </c>
      <c r="F22" s="75">
        <v>10576</v>
      </c>
      <c r="G22" s="76">
        <f t="shared" si="2"/>
        <v>15079.900000000001</v>
      </c>
      <c r="H22" s="81">
        <f t="shared" si="4"/>
        <v>18095.88</v>
      </c>
    </row>
    <row r="23" spans="1:8" s="65" customFormat="1" x14ac:dyDescent="0.25">
      <c r="A23" s="77">
        <v>15</v>
      </c>
      <c r="B23" s="78" t="s">
        <v>151</v>
      </c>
      <c r="C23" s="79" t="s">
        <v>152</v>
      </c>
      <c r="D23" s="86">
        <v>15371</v>
      </c>
      <c r="E23" s="81">
        <f t="shared" si="3"/>
        <v>18445.2</v>
      </c>
      <c r="F23" s="75">
        <v>11960</v>
      </c>
      <c r="G23" s="76">
        <f t="shared" si="2"/>
        <v>16908.100000000002</v>
      </c>
      <c r="H23" s="81">
        <f t="shared" si="4"/>
        <v>20289.72</v>
      </c>
    </row>
    <row r="24" spans="1:8" s="65" customFormat="1" x14ac:dyDescent="0.25">
      <c r="A24" s="77">
        <v>16</v>
      </c>
      <c r="B24" s="78" t="s">
        <v>153</v>
      </c>
      <c r="C24" s="79" t="s">
        <v>154</v>
      </c>
      <c r="D24" s="86">
        <v>14030</v>
      </c>
      <c r="E24" s="81">
        <f t="shared" si="3"/>
        <v>16836</v>
      </c>
      <c r="F24" s="75">
        <v>10844</v>
      </c>
      <c r="G24" s="76">
        <f t="shared" si="2"/>
        <v>15433.000000000002</v>
      </c>
      <c r="H24" s="81">
        <f t="shared" si="4"/>
        <v>18519.600000000002</v>
      </c>
    </row>
    <row r="25" spans="1:8" s="65" customFormat="1" x14ac:dyDescent="0.25">
      <c r="A25" s="77">
        <v>17</v>
      </c>
      <c r="B25" s="78" t="s">
        <v>156</v>
      </c>
      <c r="C25" s="79" t="s">
        <v>155</v>
      </c>
      <c r="D25" s="86">
        <v>14539</v>
      </c>
      <c r="E25" s="81">
        <f t="shared" si="3"/>
        <v>17446.8</v>
      </c>
      <c r="F25" s="75"/>
      <c r="G25" s="76">
        <f t="shared" si="2"/>
        <v>15992.900000000001</v>
      </c>
      <c r="H25" s="81">
        <f t="shared" si="4"/>
        <v>19191.48</v>
      </c>
    </row>
    <row r="26" spans="1:8" s="65" customFormat="1" x14ac:dyDescent="0.25">
      <c r="A26" s="77">
        <v>18</v>
      </c>
      <c r="B26" s="78" t="s">
        <v>157</v>
      </c>
      <c r="C26" s="79" t="s">
        <v>158</v>
      </c>
      <c r="D26" s="86">
        <v>14694</v>
      </c>
      <c r="E26" s="81">
        <f t="shared" si="3"/>
        <v>17632.8</v>
      </c>
      <c r="F26" s="75">
        <v>11397</v>
      </c>
      <c r="G26" s="76">
        <f t="shared" si="2"/>
        <v>16163.400000000001</v>
      </c>
      <c r="H26" s="81">
        <f t="shared" si="4"/>
        <v>19396.080000000002</v>
      </c>
    </row>
    <row r="27" spans="1:8" s="65" customFormat="1" x14ac:dyDescent="0.25">
      <c r="A27" s="77">
        <v>19</v>
      </c>
      <c r="B27" s="78" t="s">
        <v>159</v>
      </c>
      <c r="C27" s="79" t="s">
        <v>160</v>
      </c>
      <c r="D27" s="86">
        <v>14503</v>
      </c>
      <c r="E27" s="81">
        <f t="shared" si="3"/>
        <v>17403.599999999999</v>
      </c>
      <c r="F27" s="75">
        <v>11237</v>
      </c>
      <c r="G27" s="76">
        <f t="shared" si="2"/>
        <v>15953.300000000001</v>
      </c>
      <c r="H27" s="81">
        <f t="shared" si="4"/>
        <v>19143.96</v>
      </c>
    </row>
    <row r="28" spans="1:8" s="65" customFormat="1" x14ac:dyDescent="0.25">
      <c r="A28" s="77">
        <v>20</v>
      </c>
      <c r="B28" s="78" t="s">
        <v>161</v>
      </c>
      <c r="C28" s="79" t="s">
        <v>162</v>
      </c>
      <c r="D28" s="86">
        <v>14539</v>
      </c>
      <c r="E28" s="81">
        <f t="shared" si="3"/>
        <v>17446.8</v>
      </c>
      <c r="F28" s="75">
        <v>11267</v>
      </c>
      <c r="G28" s="76">
        <f t="shared" si="2"/>
        <v>15992.900000000001</v>
      </c>
      <c r="H28" s="81">
        <f t="shared" si="4"/>
        <v>19191.48</v>
      </c>
    </row>
    <row r="29" spans="1:8" s="65" customFormat="1" x14ac:dyDescent="0.25">
      <c r="A29" s="77">
        <v>21</v>
      </c>
      <c r="B29" s="78" t="s">
        <v>163</v>
      </c>
      <c r="C29" s="79" t="s">
        <v>164</v>
      </c>
      <c r="D29" s="86">
        <v>15163</v>
      </c>
      <c r="E29" s="81">
        <f t="shared" si="3"/>
        <v>18195.599999999999</v>
      </c>
      <c r="F29" s="75">
        <v>11786</v>
      </c>
      <c r="G29" s="76">
        <f t="shared" si="2"/>
        <v>16679.300000000003</v>
      </c>
      <c r="H29" s="81">
        <f t="shared" si="4"/>
        <v>20015.160000000003</v>
      </c>
    </row>
    <row r="30" spans="1:8" s="65" customFormat="1" x14ac:dyDescent="0.25">
      <c r="A30" s="77">
        <v>22</v>
      </c>
      <c r="B30" s="78" t="s">
        <v>195</v>
      </c>
      <c r="C30" s="79" t="s">
        <v>165</v>
      </c>
      <c r="D30" s="86">
        <v>15059</v>
      </c>
      <c r="E30" s="81">
        <f t="shared" si="3"/>
        <v>18070.8</v>
      </c>
      <c r="F30" s="75">
        <v>11700</v>
      </c>
      <c r="G30" s="76">
        <f t="shared" si="2"/>
        <v>16564.900000000001</v>
      </c>
      <c r="H30" s="81">
        <f t="shared" si="4"/>
        <v>19877.88</v>
      </c>
    </row>
    <row r="31" spans="1:8" s="65" customFormat="1" x14ac:dyDescent="0.25">
      <c r="A31" s="77">
        <v>23</v>
      </c>
      <c r="B31" s="78" t="s">
        <v>166</v>
      </c>
      <c r="C31" s="79" t="s">
        <v>167</v>
      </c>
      <c r="D31" s="86">
        <v>16204</v>
      </c>
      <c r="E31" s="81">
        <f t="shared" si="3"/>
        <v>19444.8</v>
      </c>
      <c r="F31" s="75">
        <v>12653</v>
      </c>
      <c r="G31" s="76">
        <f t="shared" si="2"/>
        <v>17824.400000000001</v>
      </c>
      <c r="H31" s="81">
        <f t="shared" si="4"/>
        <v>21389.280000000002</v>
      </c>
    </row>
    <row r="32" spans="1:8" s="65" customFormat="1" x14ac:dyDescent="0.25">
      <c r="A32" s="77">
        <v>24</v>
      </c>
      <c r="B32" s="78" t="s">
        <v>171</v>
      </c>
      <c r="C32" s="79" t="s">
        <v>168</v>
      </c>
      <c r="D32" s="86">
        <v>16830</v>
      </c>
      <c r="E32" s="81">
        <f t="shared" si="3"/>
        <v>20196</v>
      </c>
      <c r="F32" s="75">
        <v>13173</v>
      </c>
      <c r="G32" s="76">
        <f t="shared" si="2"/>
        <v>18513</v>
      </c>
      <c r="H32" s="81">
        <f t="shared" si="4"/>
        <v>22215.599999999999</v>
      </c>
    </row>
    <row r="33" spans="1:25" s="65" customFormat="1" x14ac:dyDescent="0.25">
      <c r="A33" s="77">
        <v>25</v>
      </c>
      <c r="B33" s="78" t="s">
        <v>172</v>
      </c>
      <c r="C33" s="79" t="s">
        <v>169</v>
      </c>
      <c r="D33" s="86">
        <v>17012</v>
      </c>
      <c r="E33" s="81">
        <f t="shared" si="3"/>
        <v>20414.399999999998</v>
      </c>
      <c r="F33" s="75">
        <v>13325</v>
      </c>
      <c r="G33" s="76">
        <f t="shared" si="2"/>
        <v>18713.2</v>
      </c>
      <c r="H33" s="81">
        <f t="shared" si="4"/>
        <v>22455.84</v>
      </c>
    </row>
    <row r="34" spans="1:25" s="65" customFormat="1" x14ac:dyDescent="0.25">
      <c r="A34" s="77">
        <v>26</v>
      </c>
      <c r="B34" s="78" t="s">
        <v>173</v>
      </c>
      <c r="C34" s="79" t="s">
        <v>170</v>
      </c>
      <c r="D34" s="86">
        <v>22267</v>
      </c>
      <c r="E34" s="81">
        <f t="shared" si="3"/>
        <v>26720.399999999998</v>
      </c>
      <c r="F34" s="75">
        <v>16856</v>
      </c>
      <c r="G34" s="76">
        <f t="shared" si="2"/>
        <v>24493.7</v>
      </c>
      <c r="H34" s="81">
        <f t="shared" si="4"/>
        <v>29392.44</v>
      </c>
    </row>
    <row r="35" spans="1:25" s="65" customFormat="1" x14ac:dyDescent="0.25">
      <c r="A35" s="77">
        <v>27</v>
      </c>
      <c r="B35" s="78" t="s">
        <v>174</v>
      </c>
      <c r="C35" s="79" t="s">
        <v>175</v>
      </c>
      <c r="D35" s="86">
        <v>23124</v>
      </c>
      <c r="E35" s="81">
        <f t="shared" si="3"/>
        <v>27748.799999999999</v>
      </c>
      <c r="F35" s="75">
        <v>17535</v>
      </c>
      <c r="G35" s="76">
        <f t="shared" si="2"/>
        <v>25436.400000000001</v>
      </c>
      <c r="H35" s="81">
        <f t="shared" si="4"/>
        <v>30523.68</v>
      </c>
    </row>
    <row r="36" spans="1:25" s="90" customFormat="1" x14ac:dyDescent="0.25">
      <c r="A36" s="87"/>
      <c r="B36" s="88" t="s">
        <v>14</v>
      </c>
      <c r="C36" s="72"/>
      <c r="D36" s="73"/>
      <c r="E36" s="101"/>
      <c r="F36" s="89"/>
      <c r="G36" s="74"/>
      <c r="H36" s="101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</row>
    <row r="37" spans="1:25" s="65" customFormat="1" x14ac:dyDescent="0.25">
      <c r="A37" s="77">
        <v>28</v>
      </c>
      <c r="B37" s="78" t="s">
        <v>93</v>
      </c>
      <c r="C37" s="79" t="s">
        <v>94</v>
      </c>
      <c r="D37" s="86">
        <v>16058</v>
      </c>
      <c r="E37" s="81">
        <f t="shared" ref="E37:E41" si="5">D37*1.2</f>
        <v>19269.599999999999</v>
      </c>
      <c r="F37" s="75">
        <v>12532</v>
      </c>
      <c r="G37" s="76">
        <f t="shared" si="2"/>
        <v>17663.800000000003</v>
      </c>
      <c r="H37" s="81">
        <f t="shared" ref="H37:H41" si="6">G37*1.2</f>
        <v>21196.560000000001</v>
      </c>
    </row>
    <row r="38" spans="1:25" s="65" customFormat="1" x14ac:dyDescent="0.25">
      <c r="A38" s="77">
        <v>29</v>
      </c>
      <c r="B38" s="78" t="s">
        <v>123</v>
      </c>
      <c r="C38" s="79" t="s">
        <v>124</v>
      </c>
      <c r="D38" s="86">
        <v>16357</v>
      </c>
      <c r="E38" s="81">
        <f t="shared" si="5"/>
        <v>19628.399999999998</v>
      </c>
      <c r="F38" s="75">
        <v>12780</v>
      </c>
      <c r="G38" s="76">
        <f t="shared" si="2"/>
        <v>17992.7</v>
      </c>
      <c r="H38" s="81">
        <f t="shared" si="6"/>
        <v>21591.24</v>
      </c>
    </row>
    <row r="39" spans="1:25" s="65" customFormat="1" x14ac:dyDescent="0.25">
      <c r="A39" s="77">
        <v>30</v>
      </c>
      <c r="B39" s="78" t="s">
        <v>15</v>
      </c>
      <c r="C39" s="79" t="s">
        <v>16</v>
      </c>
      <c r="D39" s="86">
        <v>15738</v>
      </c>
      <c r="E39" s="81">
        <f t="shared" si="5"/>
        <v>18885.599999999999</v>
      </c>
      <c r="F39" s="75">
        <v>12265</v>
      </c>
      <c r="G39" s="76">
        <f t="shared" si="2"/>
        <v>17311.800000000003</v>
      </c>
      <c r="H39" s="81">
        <f t="shared" si="6"/>
        <v>20774.160000000003</v>
      </c>
    </row>
    <row r="40" spans="1:25" s="65" customFormat="1" x14ac:dyDescent="0.25">
      <c r="A40" s="77">
        <v>31</v>
      </c>
      <c r="B40" s="78" t="s">
        <v>68</v>
      </c>
      <c r="C40" s="79" t="s">
        <v>141</v>
      </c>
      <c r="D40" s="86">
        <v>16798</v>
      </c>
      <c r="E40" s="81">
        <f t="shared" si="5"/>
        <v>20157.599999999999</v>
      </c>
      <c r="F40" s="75">
        <v>13147</v>
      </c>
      <c r="G40" s="76">
        <f t="shared" si="2"/>
        <v>18477.800000000003</v>
      </c>
      <c r="H40" s="81">
        <f t="shared" si="6"/>
        <v>22173.360000000004</v>
      </c>
    </row>
    <row r="41" spans="1:25" s="65" customFormat="1" x14ac:dyDescent="0.25">
      <c r="A41" s="77">
        <v>32</v>
      </c>
      <c r="B41" s="78" t="s">
        <v>44</v>
      </c>
      <c r="C41" s="79" t="s">
        <v>142</v>
      </c>
      <c r="D41" s="86">
        <v>16934</v>
      </c>
      <c r="E41" s="81">
        <f t="shared" si="5"/>
        <v>20320.8</v>
      </c>
      <c r="F41" s="75">
        <v>13260</v>
      </c>
      <c r="G41" s="76">
        <f t="shared" si="2"/>
        <v>18627.400000000001</v>
      </c>
      <c r="H41" s="81">
        <f t="shared" si="6"/>
        <v>22352.880000000001</v>
      </c>
    </row>
    <row r="42" spans="1:25" s="65" customFormat="1" x14ac:dyDescent="0.25">
      <c r="A42" s="87"/>
      <c r="B42" s="88" t="s">
        <v>177</v>
      </c>
      <c r="C42" s="72"/>
      <c r="D42" s="73"/>
      <c r="E42" s="101"/>
      <c r="F42" s="75"/>
      <c r="G42" s="74"/>
      <c r="H42" s="101"/>
    </row>
    <row r="43" spans="1:25" s="65" customFormat="1" x14ac:dyDescent="0.25">
      <c r="A43" s="77">
        <v>33</v>
      </c>
      <c r="B43" s="78" t="s">
        <v>140</v>
      </c>
      <c r="C43" s="79" t="s">
        <v>18</v>
      </c>
      <c r="D43" s="86">
        <v>16357</v>
      </c>
      <c r="E43" s="81">
        <f t="shared" ref="E43:E50" si="7">D43*1.2</f>
        <v>19628.399999999998</v>
      </c>
      <c r="F43" s="75">
        <v>12780</v>
      </c>
      <c r="G43" s="76">
        <f t="shared" si="2"/>
        <v>17992.7</v>
      </c>
      <c r="H43" s="81">
        <f t="shared" ref="H43:H50" si="8">G43*1.2</f>
        <v>21591.24</v>
      </c>
    </row>
    <row r="44" spans="1:25" s="65" customFormat="1" x14ac:dyDescent="0.25">
      <c r="A44" s="77">
        <v>34</v>
      </c>
      <c r="B44" s="78" t="s">
        <v>139</v>
      </c>
      <c r="C44" s="79" t="s">
        <v>108</v>
      </c>
      <c r="D44" s="86">
        <v>18122</v>
      </c>
      <c r="E44" s="81">
        <f t="shared" si="7"/>
        <v>21746.399999999998</v>
      </c>
      <c r="F44" s="75">
        <v>14249</v>
      </c>
      <c r="G44" s="76">
        <f t="shared" si="2"/>
        <v>19934.2</v>
      </c>
      <c r="H44" s="81">
        <f t="shared" si="8"/>
        <v>23921.040000000001</v>
      </c>
    </row>
    <row r="45" spans="1:25" s="65" customFormat="1" x14ac:dyDescent="0.25">
      <c r="A45" s="77">
        <v>35</v>
      </c>
      <c r="B45" s="78" t="s">
        <v>6</v>
      </c>
      <c r="C45" s="79" t="s">
        <v>7</v>
      </c>
      <c r="D45" s="86">
        <v>18563</v>
      </c>
      <c r="E45" s="81">
        <f t="shared" si="7"/>
        <v>22275.599999999999</v>
      </c>
      <c r="F45" s="75">
        <v>14616</v>
      </c>
      <c r="G45" s="76">
        <f t="shared" si="2"/>
        <v>20419.300000000003</v>
      </c>
      <c r="H45" s="81">
        <f t="shared" si="8"/>
        <v>24503.160000000003</v>
      </c>
    </row>
    <row r="46" spans="1:25" s="65" customFormat="1" x14ac:dyDescent="0.25">
      <c r="A46" s="77">
        <v>36</v>
      </c>
      <c r="B46" s="78" t="s">
        <v>79</v>
      </c>
      <c r="C46" s="79" t="s">
        <v>80</v>
      </c>
      <c r="D46" s="86">
        <v>20212</v>
      </c>
      <c r="E46" s="81">
        <f t="shared" si="7"/>
        <v>24254.399999999998</v>
      </c>
      <c r="F46" s="75">
        <v>15461</v>
      </c>
      <c r="G46" s="76">
        <f t="shared" si="2"/>
        <v>22233.200000000001</v>
      </c>
      <c r="H46" s="81">
        <f t="shared" si="8"/>
        <v>26679.84</v>
      </c>
    </row>
    <row r="47" spans="1:25" s="65" customFormat="1" x14ac:dyDescent="0.25">
      <c r="A47" s="77">
        <v>37</v>
      </c>
      <c r="B47" s="78" t="s">
        <v>252</v>
      </c>
      <c r="C47" s="79" t="s">
        <v>21</v>
      </c>
      <c r="D47" s="86">
        <v>22005</v>
      </c>
      <c r="E47" s="81">
        <f t="shared" si="7"/>
        <v>26406</v>
      </c>
      <c r="F47" s="75">
        <v>17481</v>
      </c>
      <c r="G47" s="76">
        <f t="shared" si="2"/>
        <v>24205.500000000004</v>
      </c>
      <c r="H47" s="81">
        <f t="shared" si="8"/>
        <v>29046.600000000002</v>
      </c>
    </row>
    <row r="48" spans="1:25" s="65" customFormat="1" x14ac:dyDescent="0.25">
      <c r="A48" s="77">
        <v>38</v>
      </c>
      <c r="B48" s="78" t="s">
        <v>77</v>
      </c>
      <c r="C48" s="79" t="s">
        <v>78</v>
      </c>
      <c r="D48" s="86">
        <v>22871</v>
      </c>
      <c r="E48" s="81">
        <f t="shared" si="7"/>
        <v>27445.200000000001</v>
      </c>
      <c r="F48" s="75">
        <v>18201</v>
      </c>
      <c r="G48" s="76">
        <f t="shared" si="2"/>
        <v>25158.100000000002</v>
      </c>
      <c r="H48" s="81">
        <f t="shared" si="8"/>
        <v>30189.72</v>
      </c>
    </row>
    <row r="49" spans="1:25" s="65" customFormat="1" x14ac:dyDescent="0.25">
      <c r="A49" s="77">
        <v>39</v>
      </c>
      <c r="B49" s="78" t="s">
        <v>265</v>
      </c>
      <c r="C49" s="79" t="s">
        <v>266</v>
      </c>
      <c r="D49" s="86">
        <v>23250</v>
      </c>
      <c r="E49" s="81">
        <f t="shared" si="7"/>
        <v>27900</v>
      </c>
      <c r="F49" s="75"/>
      <c r="G49" s="76">
        <f t="shared" si="2"/>
        <v>25575.000000000004</v>
      </c>
      <c r="H49" s="81">
        <f t="shared" si="8"/>
        <v>30690.000000000004</v>
      </c>
    </row>
    <row r="50" spans="1:25" s="65" customFormat="1" x14ac:dyDescent="0.25">
      <c r="A50" s="77">
        <v>40</v>
      </c>
      <c r="B50" s="78" t="s">
        <v>267</v>
      </c>
      <c r="C50" s="79" t="s">
        <v>268</v>
      </c>
      <c r="D50" s="86">
        <v>25900</v>
      </c>
      <c r="E50" s="81">
        <f t="shared" si="7"/>
        <v>31080</v>
      </c>
      <c r="F50" s="75"/>
      <c r="G50" s="76">
        <f t="shared" si="2"/>
        <v>28490.000000000004</v>
      </c>
      <c r="H50" s="81">
        <f t="shared" si="8"/>
        <v>34188</v>
      </c>
    </row>
    <row r="51" spans="1:25" s="65" customFormat="1" x14ac:dyDescent="0.25">
      <c r="A51" s="102"/>
      <c r="B51" s="88" t="s">
        <v>253</v>
      </c>
      <c r="C51" s="71"/>
      <c r="D51" s="103"/>
      <c r="E51" s="104"/>
      <c r="F51" s="75"/>
      <c r="G51" s="74"/>
      <c r="H51" s="104"/>
    </row>
    <row r="52" spans="1:25" s="65" customFormat="1" x14ac:dyDescent="0.25">
      <c r="A52" s="77">
        <v>41</v>
      </c>
      <c r="B52" s="78" t="s">
        <v>254</v>
      </c>
      <c r="C52" s="79" t="s">
        <v>255</v>
      </c>
      <c r="D52" s="86">
        <v>11275</v>
      </c>
      <c r="E52" s="81">
        <f t="shared" ref="E52:E55" si="9">D52*1.2</f>
        <v>13530</v>
      </c>
      <c r="F52" s="75"/>
      <c r="G52" s="76">
        <f t="shared" si="2"/>
        <v>12402.500000000002</v>
      </c>
      <c r="H52" s="81">
        <f t="shared" ref="H52:H55" si="10">G52*1.2</f>
        <v>14883.000000000002</v>
      </c>
    </row>
    <row r="53" spans="1:25" s="65" customFormat="1" x14ac:dyDescent="0.25">
      <c r="A53" s="77">
        <v>42</v>
      </c>
      <c r="B53" s="78" t="s">
        <v>256</v>
      </c>
      <c r="C53" s="79" t="s">
        <v>257</v>
      </c>
      <c r="D53" s="86">
        <v>11380</v>
      </c>
      <c r="E53" s="81">
        <f t="shared" si="9"/>
        <v>13656</v>
      </c>
      <c r="F53" s="75"/>
      <c r="G53" s="76">
        <f t="shared" si="2"/>
        <v>12518.000000000002</v>
      </c>
      <c r="H53" s="81">
        <f t="shared" si="10"/>
        <v>15021.600000000002</v>
      </c>
    </row>
    <row r="54" spans="1:25" s="65" customFormat="1" x14ac:dyDescent="0.25">
      <c r="A54" s="77">
        <v>43</v>
      </c>
      <c r="B54" s="78" t="s">
        <v>258</v>
      </c>
      <c r="C54" s="79" t="s">
        <v>259</v>
      </c>
      <c r="D54" s="86">
        <v>12010</v>
      </c>
      <c r="E54" s="81">
        <f t="shared" si="9"/>
        <v>14412</v>
      </c>
      <c r="F54" s="75"/>
      <c r="G54" s="76">
        <f t="shared" si="2"/>
        <v>13211.000000000002</v>
      </c>
      <c r="H54" s="81">
        <f t="shared" si="10"/>
        <v>15853.2</v>
      </c>
    </row>
    <row r="55" spans="1:25" s="65" customFormat="1" x14ac:dyDescent="0.25">
      <c r="A55" s="77">
        <v>44</v>
      </c>
      <c r="B55" s="78" t="s">
        <v>260</v>
      </c>
      <c r="C55" s="79" t="s">
        <v>261</v>
      </c>
      <c r="D55" s="86">
        <v>15677</v>
      </c>
      <c r="E55" s="81">
        <f t="shared" si="9"/>
        <v>18812.399999999998</v>
      </c>
      <c r="F55" s="75"/>
      <c r="G55" s="76">
        <f t="shared" si="2"/>
        <v>17244.7</v>
      </c>
      <c r="H55" s="81">
        <f t="shared" si="10"/>
        <v>20693.64</v>
      </c>
    </row>
    <row r="56" spans="1:25" s="65" customFormat="1" x14ac:dyDescent="0.25">
      <c r="A56" s="87"/>
      <c r="B56" s="91" t="s">
        <v>247</v>
      </c>
      <c r="C56" s="72"/>
      <c r="D56" s="73"/>
      <c r="E56" s="101"/>
      <c r="F56" s="75"/>
      <c r="G56" s="74"/>
      <c r="H56" s="101"/>
    </row>
    <row r="57" spans="1:25" s="65" customFormat="1" x14ac:dyDescent="0.25">
      <c r="A57" s="79">
        <v>45</v>
      </c>
      <c r="B57" s="78" t="s">
        <v>178</v>
      </c>
      <c r="C57" s="79" t="s">
        <v>179</v>
      </c>
      <c r="D57" s="86">
        <v>17768</v>
      </c>
      <c r="E57" s="81">
        <f t="shared" ref="E57:E63" si="11">D57*1.2</f>
        <v>21321.599999999999</v>
      </c>
      <c r="F57" s="75">
        <v>13955</v>
      </c>
      <c r="G57" s="76">
        <f t="shared" si="2"/>
        <v>19544.800000000003</v>
      </c>
      <c r="H57" s="81">
        <f t="shared" ref="H57:H63" si="12">G57*1.2</f>
        <v>23453.760000000002</v>
      </c>
    </row>
    <row r="58" spans="1:25" s="65" customFormat="1" x14ac:dyDescent="0.25">
      <c r="A58" s="79">
        <v>46</v>
      </c>
      <c r="B58" s="78" t="s">
        <v>186</v>
      </c>
      <c r="C58" s="79" t="s">
        <v>187</v>
      </c>
      <c r="D58" s="86">
        <v>17945</v>
      </c>
      <c r="E58" s="81">
        <f t="shared" si="11"/>
        <v>21534</v>
      </c>
      <c r="F58" s="75">
        <v>14102</v>
      </c>
      <c r="G58" s="76">
        <f t="shared" si="2"/>
        <v>19739.5</v>
      </c>
      <c r="H58" s="81">
        <f t="shared" si="12"/>
        <v>23687.399999999998</v>
      </c>
    </row>
    <row r="59" spans="1:25" s="65" customFormat="1" x14ac:dyDescent="0.25">
      <c r="A59" s="77">
        <v>47</v>
      </c>
      <c r="B59" s="78" t="s">
        <v>191</v>
      </c>
      <c r="C59" s="79" t="s">
        <v>188</v>
      </c>
      <c r="D59" s="86">
        <v>18378</v>
      </c>
      <c r="E59" s="81">
        <f t="shared" si="11"/>
        <v>22053.599999999999</v>
      </c>
      <c r="F59" s="75"/>
      <c r="G59" s="76">
        <f t="shared" si="2"/>
        <v>20215.800000000003</v>
      </c>
      <c r="H59" s="81">
        <f t="shared" si="12"/>
        <v>24258.960000000003</v>
      </c>
    </row>
    <row r="60" spans="1:25" s="65" customFormat="1" x14ac:dyDescent="0.25">
      <c r="A60" s="79">
        <v>48</v>
      </c>
      <c r="B60" s="78" t="s">
        <v>180</v>
      </c>
      <c r="C60" s="79" t="s">
        <v>181</v>
      </c>
      <c r="D60" s="86">
        <v>21350</v>
      </c>
      <c r="E60" s="81">
        <f t="shared" si="11"/>
        <v>25620</v>
      </c>
      <c r="F60" s="75">
        <v>16935</v>
      </c>
      <c r="G60" s="76">
        <f t="shared" si="2"/>
        <v>23485.000000000004</v>
      </c>
      <c r="H60" s="81">
        <f t="shared" si="12"/>
        <v>28182.000000000004</v>
      </c>
    </row>
    <row r="61" spans="1:25" s="65" customFormat="1" x14ac:dyDescent="0.25">
      <c r="A61" s="79">
        <v>49</v>
      </c>
      <c r="B61" s="78" t="s">
        <v>189</v>
      </c>
      <c r="C61" s="79" t="s">
        <v>190</v>
      </c>
      <c r="D61" s="86">
        <v>19584</v>
      </c>
      <c r="E61" s="81">
        <f t="shared" si="11"/>
        <v>23500.799999999999</v>
      </c>
      <c r="F61" s="75">
        <v>15466</v>
      </c>
      <c r="G61" s="76">
        <f t="shared" si="2"/>
        <v>21542.400000000001</v>
      </c>
      <c r="H61" s="81">
        <f t="shared" si="12"/>
        <v>25850.880000000001</v>
      </c>
    </row>
    <row r="62" spans="1:25" s="65" customFormat="1" x14ac:dyDescent="0.25">
      <c r="A62" s="79">
        <v>50</v>
      </c>
      <c r="B62" s="78" t="s">
        <v>182</v>
      </c>
      <c r="C62" s="79" t="s">
        <v>183</v>
      </c>
      <c r="D62" s="86">
        <v>18828</v>
      </c>
      <c r="E62" s="81">
        <f t="shared" si="11"/>
        <v>22593.599999999999</v>
      </c>
      <c r="F62" s="75">
        <v>14837</v>
      </c>
      <c r="G62" s="76">
        <f t="shared" si="2"/>
        <v>20710.800000000003</v>
      </c>
      <c r="H62" s="81">
        <f t="shared" si="12"/>
        <v>24852.960000000003</v>
      </c>
    </row>
    <row r="63" spans="1:25" s="65" customFormat="1" x14ac:dyDescent="0.25">
      <c r="A63" s="79">
        <v>51</v>
      </c>
      <c r="B63" s="78" t="s">
        <v>185</v>
      </c>
      <c r="C63" s="79" t="s">
        <v>184</v>
      </c>
      <c r="D63" s="86">
        <v>19181</v>
      </c>
      <c r="E63" s="81">
        <f t="shared" si="11"/>
        <v>23017.200000000001</v>
      </c>
      <c r="F63" s="75">
        <v>15130</v>
      </c>
      <c r="G63" s="76">
        <f t="shared" si="2"/>
        <v>21099.100000000002</v>
      </c>
      <c r="H63" s="81">
        <f t="shared" si="12"/>
        <v>25318.920000000002</v>
      </c>
    </row>
    <row r="64" spans="1:25" s="90" customFormat="1" x14ac:dyDescent="0.25">
      <c r="A64" s="70"/>
      <c r="B64" s="91" t="s">
        <v>216</v>
      </c>
      <c r="C64" s="72"/>
      <c r="D64" s="92"/>
      <c r="E64" s="101"/>
      <c r="F64" s="93"/>
      <c r="G64" s="74"/>
      <c r="H64" s="101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</row>
    <row r="65" spans="1:8" s="65" customFormat="1" x14ac:dyDescent="0.25">
      <c r="A65" s="77">
        <v>52</v>
      </c>
      <c r="B65" s="78" t="s">
        <v>218</v>
      </c>
      <c r="C65" s="79" t="s">
        <v>205</v>
      </c>
      <c r="D65" s="94">
        <v>13112</v>
      </c>
      <c r="E65" s="81">
        <f t="shared" ref="E65:E74" si="13">D65*1.2</f>
        <v>15734.4</v>
      </c>
      <c r="F65" s="95"/>
      <c r="G65" s="76">
        <f t="shared" si="2"/>
        <v>14423.2</v>
      </c>
      <c r="H65" s="81">
        <f t="shared" ref="H65:H74" si="14">G65*1.2</f>
        <v>17307.84</v>
      </c>
    </row>
    <row r="66" spans="1:8" s="65" customFormat="1" x14ac:dyDescent="0.25">
      <c r="A66" s="77">
        <v>53</v>
      </c>
      <c r="B66" s="78" t="s">
        <v>219</v>
      </c>
      <c r="C66" s="79" t="s">
        <v>220</v>
      </c>
      <c r="D66" s="94">
        <v>17699</v>
      </c>
      <c r="E66" s="81">
        <f t="shared" si="13"/>
        <v>21238.799999999999</v>
      </c>
      <c r="F66" s="95"/>
      <c r="G66" s="76">
        <f t="shared" si="2"/>
        <v>19468.900000000001</v>
      </c>
      <c r="H66" s="81">
        <f t="shared" si="14"/>
        <v>23362.68</v>
      </c>
    </row>
    <row r="67" spans="1:8" s="65" customFormat="1" x14ac:dyDescent="0.25">
      <c r="A67" s="77">
        <v>54</v>
      </c>
      <c r="B67" s="78" t="s">
        <v>222</v>
      </c>
      <c r="C67" s="79" t="s">
        <v>221</v>
      </c>
      <c r="D67" s="94">
        <v>18600</v>
      </c>
      <c r="E67" s="81">
        <f t="shared" si="13"/>
        <v>22320</v>
      </c>
      <c r="F67" s="95"/>
      <c r="G67" s="76">
        <f t="shared" si="2"/>
        <v>20460</v>
      </c>
      <c r="H67" s="81">
        <f t="shared" si="14"/>
        <v>24552</v>
      </c>
    </row>
    <row r="68" spans="1:8" s="65" customFormat="1" x14ac:dyDescent="0.25">
      <c r="A68" s="77">
        <v>55</v>
      </c>
      <c r="B68" s="78" t="s">
        <v>223</v>
      </c>
      <c r="C68" s="79" t="s">
        <v>224</v>
      </c>
      <c r="D68" s="94">
        <v>19435</v>
      </c>
      <c r="E68" s="81">
        <f t="shared" si="13"/>
        <v>23322</v>
      </c>
      <c r="F68" s="95"/>
      <c r="G68" s="76">
        <f t="shared" si="2"/>
        <v>21378.5</v>
      </c>
      <c r="H68" s="81">
        <f t="shared" si="14"/>
        <v>25654.2</v>
      </c>
    </row>
    <row r="69" spans="1:8" s="65" customFormat="1" x14ac:dyDescent="0.25">
      <c r="A69" s="77">
        <v>56</v>
      </c>
      <c r="B69" s="78" t="s">
        <v>225</v>
      </c>
      <c r="C69" s="79" t="s">
        <v>226</v>
      </c>
      <c r="D69" s="94">
        <v>22279</v>
      </c>
      <c r="E69" s="81">
        <f t="shared" si="13"/>
        <v>26734.799999999999</v>
      </c>
      <c r="F69" s="95"/>
      <c r="G69" s="76">
        <f t="shared" si="2"/>
        <v>24506.9</v>
      </c>
      <c r="H69" s="81">
        <f t="shared" si="14"/>
        <v>29408.280000000002</v>
      </c>
    </row>
    <row r="70" spans="1:8" s="65" customFormat="1" x14ac:dyDescent="0.25">
      <c r="A70" s="77">
        <v>57</v>
      </c>
      <c r="B70" s="78" t="s">
        <v>228</v>
      </c>
      <c r="C70" s="79" t="s">
        <v>227</v>
      </c>
      <c r="D70" s="94">
        <v>15991</v>
      </c>
      <c r="E70" s="81">
        <f t="shared" si="13"/>
        <v>19189.2</v>
      </c>
      <c r="F70" s="95"/>
      <c r="G70" s="76">
        <f t="shared" si="2"/>
        <v>17590.100000000002</v>
      </c>
      <c r="H70" s="81">
        <f t="shared" si="14"/>
        <v>21108.120000000003</v>
      </c>
    </row>
    <row r="71" spans="1:8" s="65" customFormat="1" x14ac:dyDescent="0.25">
      <c r="A71" s="77">
        <v>58</v>
      </c>
      <c r="B71" s="78" t="s">
        <v>230</v>
      </c>
      <c r="C71" s="79" t="s">
        <v>229</v>
      </c>
      <c r="D71" s="94">
        <v>17045</v>
      </c>
      <c r="E71" s="81">
        <f t="shared" si="13"/>
        <v>20454</v>
      </c>
      <c r="F71" s="95"/>
      <c r="G71" s="76">
        <f t="shared" si="2"/>
        <v>18749.5</v>
      </c>
      <c r="H71" s="81">
        <f t="shared" si="14"/>
        <v>22499.399999999998</v>
      </c>
    </row>
    <row r="72" spans="1:8" s="65" customFormat="1" x14ac:dyDescent="0.25">
      <c r="A72" s="77">
        <v>59</v>
      </c>
      <c r="B72" s="78" t="s">
        <v>232</v>
      </c>
      <c r="C72" s="79" t="s">
        <v>231</v>
      </c>
      <c r="D72" s="94">
        <v>19401</v>
      </c>
      <c r="E72" s="81">
        <f t="shared" si="13"/>
        <v>23281.200000000001</v>
      </c>
      <c r="F72" s="95"/>
      <c r="G72" s="76">
        <f t="shared" ref="G72:G81" si="15">D72*1.1</f>
        <v>21341.100000000002</v>
      </c>
      <c r="H72" s="81">
        <f t="shared" si="14"/>
        <v>25609.320000000003</v>
      </c>
    </row>
    <row r="73" spans="1:8" s="65" customFormat="1" x14ac:dyDescent="0.25">
      <c r="A73" s="77">
        <v>60</v>
      </c>
      <c r="B73" s="78" t="s">
        <v>234</v>
      </c>
      <c r="C73" s="79" t="s">
        <v>233</v>
      </c>
      <c r="D73" s="94">
        <v>20642</v>
      </c>
      <c r="E73" s="81">
        <f t="shared" si="13"/>
        <v>24770.399999999998</v>
      </c>
      <c r="F73" s="95"/>
      <c r="G73" s="76">
        <f t="shared" si="15"/>
        <v>22706.2</v>
      </c>
      <c r="H73" s="81">
        <f t="shared" si="14"/>
        <v>27247.439999999999</v>
      </c>
    </row>
    <row r="74" spans="1:8" s="65" customFormat="1" ht="15.6" thickBot="1" x14ac:dyDescent="0.3">
      <c r="A74" s="96">
        <v>61</v>
      </c>
      <c r="B74" s="97" t="s">
        <v>248</v>
      </c>
      <c r="C74" s="98" t="s">
        <v>235</v>
      </c>
      <c r="D74" s="99">
        <v>24312</v>
      </c>
      <c r="E74" s="81">
        <f t="shared" si="13"/>
        <v>29174.399999999998</v>
      </c>
      <c r="F74" s="100"/>
      <c r="G74" s="76">
        <f t="shared" si="15"/>
        <v>26743.200000000001</v>
      </c>
      <c r="H74" s="81">
        <f t="shared" si="14"/>
        <v>32091.84</v>
      </c>
    </row>
    <row r="75" spans="1:8" s="65" customFormat="1" x14ac:dyDescent="0.25">
      <c r="A75" s="70"/>
      <c r="B75" s="91" t="s">
        <v>217</v>
      </c>
      <c r="C75" s="72"/>
      <c r="D75" s="73"/>
      <c r="E75" s="101"/>
      <c r="F75" s="75"/>
      <c r="G75" s="74"/>
      <c r="H75" s="101"/>
    </row>
    <row r="76" spans="1:8" s="65" customFormat="1" x14ac:dyDescent="0.25">
      <c r="A76" s="77">
        <v>62</v>
      </c>
      <c r="B76" s="78" t="s">
        <v>236</v>
      </c>
      <c r="C76" s="79" t="s">
        <v>237</v>
      </c>
      <c r="D76" s="86">
        <v>22453</v>
      </c>
      <c r="E76" s="81">
        <f t="shared" ref="E76:E81" si="16">D76*1.2</f>
        <v>26943.599999999999</v>
      </c>
      <c r="F76" s="75">
        <v>17853</v>
      </c>
      <c r="G76" s="76">
        <f t="shared" si="15"/>
        <v>24698.300000000003</v>
      </c>
      <c r="H76" s="81">
        <f t="shared" ref="H76:H81" si="17">G76*1.2</f>
        <v>29637.960000000003</v>
      </c>
    </row>
    <row r="77" spans="1:8" s="65" customFormat="1" x14ac:dyDescent="0.25">
      <c r="A77" s="77">
        <v>63</v>
      </c>
      <c r="B77" s="78" t="s">
        <v>239</v>
      </c>
      <c r="C77" s="79" t="s">
        <v>238</v>
      </c>
      <c r="D77" s="86">
        <v>23595</v>
      </c>
      <c r="E77" s="81">
        <f t="shared" si="16"/>
        <v>28314</v>
      </c>
      <c r="F77" s="75">
        <v>18803</v>
      </c>
      <c r="G77" s="76">
        <f t="shared" si="15"/>
        <v>25954.500000000004</v>
      </c>
      <c r="H77" s="81">
        <f t="shared" si="17"/>
        <v>31145.4</v>
      </c>
    </row>
    <row r="78" spans="1:8" s="65" customFormat="1" x14ac:dyDescent="0.25">
      <c r="A78" s="77">
        <v>64</v>
      </c>
      <c r="B78" s="78" t="s">
        <v>240</v>
      </c>
      <c r="C78" s="79" t="s">
        <v>241</v>
      </c>
      <c r="D78" s="86">
        <v>28669</v>
      </c>
      <c r="E78" s="81">
        <f t="shared" si="16"/>
        <v>34402.799999999996</v>
      </c>
      <c r="F78" s="75">
        <v>23027</v>
      </c>
      <c r="G78" s="76">
        <f t="shared" si="15"/>
        <v>31535.9</v>
      </c>
      <c r="H78" s="81">
        <f t="shared" si="17"/>
        <v>37843.08</v>
      </c>
    </row>
    <row r="79" spans="1:8" s="65" customFormat="1" x14ac:dyDescent="0.25">
      <c r="A79" s="77">
        <v>65</v>
      </c>
      <c r="B79" s="78" t="s">
        <v>242</v>
      </c>
      <c r="C79" s="79" t="s">
        <v>243</v>
      </c>
      <c r="D79" s="86">
        <v>23416</v>
      </c>
      <c r="E79" s="81">
        <f t="shared" si="16"/>
        <v>28099.200000000001</v>
      </c>
      <c r="F79" s="75">
        <v>18655</v>
      </c>
      <c r="G79" s="76">
        <f t="shared" si="15"/>
        <v>25757.600000000002</v>
      </c>
      <c r="H79" s="81">
        <f t="shared" si="17"/>
        <v>30909.120000000003</v>
      </c>
    </row>
    <row r="80" spans="1:8" s="65" customFormat="1" x14ac:dyDescent="0.25">
      <c r="A80" s="77">
        <v>66</v>
      </c>
      <c r="B80" s="78" t="s">
        <v>251</v>
      </c>
      <c r="C80" s="79" t="s">
        <v>244</v>
      </c>
      <c r="D80" s="86">
        <v>26321</v>
      </c>
      <c r="E80" s="81">
        <f t="shared" si="16"/>
        <v>31585.199999999997</v>
      </c>
      <c r="F80" s="75">
        <v>21072</v>
      </c>
      <c r="G80" s="76">
        <f t="shared" si="15"/>
        <v>28953.100000000002</v>
      </c>
      <c r="H80" s="81">
        <f t="shared" si="17"/>
        <v>34743.72</v>
      </c>
    </row>
    <row r="81" spans="1:8" s="65" customFormat="1" x14ac:dyDescent="0.25">
      <c r="A81" s="77">
        <v>67</v>
      </c>
      <c r="B81" s="78" t="s">
        <v>246</v>
      </c>
      <c r="C81" s="79" t="s">
        <v>245</v>
      </c>
      <c r="D81" s="86">
        <v>31202</v>
      </c>
      <c r="E81" s="81">
        <f t="shared" si="16"/>
        <v>37442.400000000001</v>
      </c>
      <c r="F81" s="75">
        <v>25134</v>
      </c>
      <c r="G81" s="76">
        <f t="shared" si="15"/>
        <v>34322.200000000004</v>
      </c>
      <c r="H81" s="81">
        <f t="shared" si="17"/>
        <v>41186.640000000007</v>
      </c>
    </row>
    <row r="82" spans="1:8" s="42" customFormat="1" ht="9" customHeight="1" x14ac:dyDescent="0.3">
      <c r="A82" s="45"/>
      <c r="C82" s="43"/>
      <c r="D82" s="41"/>
      <c r="E82" s="41"/>
      <c r="F82" s="41"/>
      <c r="G82" s="41"/>
      <c r="H82" s="41"/>
    </row>
    <row r="83" spans="1:8" s="42" customFormat="1" ht="4.2" customHeight="1" x14ac:dyDescent="0.3">
      <c r="C83" s="43"/>
      <c r="D83" s="41"/>
      <c r="E83" s="41"/>
      <c r="F83" s="41"/>
      <c r="G83" s="41"/>
      <c r="H83" s="41"/>
    </row>
    <row r="84" spans="1:8" s="65" customFormat="1" x14ac:dyDescent="0.25">
      <c r="A84" s="65" t="s">
        <v>262</v>
      </c>
      <c r="C84" s="85"/>
      <c r="D84" s="40"/>
      <c r="E84" s="40"/>
      <c r="F84" s="40"/>
      <c r="G84" s="40"/>
      <c r="H84" s="40"/>
    </row>
    <row r="85" spans="1:8" s="65" customFormat="1" x14ac:dyDescent="0.25">
      <c r="A85" s="65" t="s">
        <v>264</v>
      </c>
      <c r="C85" s="85"/>
      <c r="D85" s="40"/>
      <c r="E85" s="40"/>
      <c r="F85" s="40"/>
      <c r="G85" s="40"/>
      <c r="H85" s="40"/>
    </row>
    <row r="86" spans="1:8" x14ac:dyDescent="0.25">
      <c r="A86" s="38" t="s">
        <v>263</v>
      </c>
    </row>
    <row r="87" spans="1:8" x14ac:dyDescent="0.25">
      <c r="A87" s="38" t="s">
        <v>269</v>
      </c>
    </row>
  </sheetData>
  <customSheetViews>
    <customSheetView guid="{D1CA7BFC-F4EB-4B7C-9250-76871257B239}" scale="85" showPageBreaks="1" fitToPage="1" hiddenRows="1" hiddenColumns="1">
      <selection activeCell="A88" sqref="A88"/>
      <pageMargins left="0.51181102362204722" right="0.51181102362204722" top="0.55118110236220474" bottom="0.55118110236220474" header="0" footer="0"/>
      <pageSetup paperSize="9" scale="57" fitToWidth="0" orientation="portrait" verticalDpi="300" r:id="rId1"/>
    </customSheetView>
    <customSheetView guid="{D4D84483-E942-4AEA-9C20-A3543FE91EE6}" scale="80" showPageBreaks="1" fitToPage="1">
      <selection activeCell="N7" sqref="N7"/>
      <pageMargins left="0.51181102362204722" right="0.51181102362204722" top="0.55118110236220474" bottom="0.55118110236220474" header="0" footer="0"/>
      <pageSetup paperSize="9" scale="67" orientation="portrait" verticalDpi="300" r:id="rId2"/>
    </customSheetView>
    <customSheetView guid="{0734B8BC-8EA3-4FB5-A760-A569D5F55929}" fitToPage="1" topLeftCell="A51">
      <selection activeCell="I66" sqref="I66"/>
      <pageMargins left="0.7" right="0.7" top="0.75" bottom="0.75" header="0.3" footer="0.3"/>
      <pageSetup paperSize="9" scale="69" orientation="portrait" horizontalDpi="0" verticalDpi="0" r:id="rId3"/>
    </customSheetView>
  </customSheetViews>
  <pageMargins left="0.51181102362204722" right="0.51181102362204722" top="0.55118110236220474" bottom="0.55118110236220474" header="0" footer="0"/>
  <pageSetup paperSize="9" scale="57" fitToWidth="0" orientation="portrait" verticalDpi="30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2" sqref="D22"/>
    </sheetView>
  </sheetViews>
  <sheetFormatPr defaultRowHeight="14.4" x14ac:dyDescent="0.3"/>
  <sheetData/>
  <customSheetViews>
    <customSheetView guid="{D1CA7BFC-F4EB-4B7C-9250-76871257B239}">
      <selection activeCell="D22" sqref="D22"/>
      <pageMargins left="0.7" right="0.7" top="0.75" bottom="0.75" header="0.3" footer="0.3"/>
    </customSheetView>
    <customSheetView guid="{D4D84483-E942-4AEA-9C20-A3543FE91EE6}">
      <selection activeCell="D22" sqref="D22"/>
      <pageMargins left="0.7" right="0.7" top="0.75" bottom="0.75" header="0.3" footer="0.3"/>
    </customSheetView>
    <customSheetView guid="{0734B8BC-8EA3-4FB5-A760-A569D5F55929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2019 г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2022-07-29T07:56:44Z</cp:lastPrinted>
  <dcterms:created xsi:type="dcterms:W3CDTF">2014-03-13T06:20:54Z</dcterms:created>
  <dcterms:modified xsi:type="dcterms:W3CDTF">2022-09-30T08:34:41Z</dcterms:modified>
</cp:coreProperties>
</file>